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e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1910" tabRatio="819" firstSheet="9" activeTab="9"/>
  </bookViews>
  <sheets>
    <sheet name="1-1玉溪市一般公共预算收入情况表" sheetId="1" r:id="rId1"/>
    <sheet name="1-2玉溪市一般公共预算支出情况表" sheetId="2" r:id="rId2"/>
    <sheet name="1-3市本级一般公共预算收入情况表" sheetId="3" r:id="rId3"/>
    <sheet name="1-4市本级一般公共预算支出情况表（公开到项级）" sheetId="4" r:id="rId4"/>
    <sheet name="1-5市本级一般公共预算基本支出情况表（公开到款级）" sheetId="5" r:id="rId5"/>
    <sheet name="1-6市本级一般公共预算支出表(市对下转移支付项目)" sheetId="6" r:id="rId6"/>
    <sheet name="1-7玉溪市分地区税收返还和转移支付预算表" sheetId="7" r:id="rId7"/>
    <sheet name="1-8玉溪市市本级“三公”经费预算财政拨款情况统计表" sheetId="8" r:id="rId8"/>
    <sheet name="2-1玉溪市政府性基金预算收入情况表" sheetId="9" r:id="rId9"/>
    <sheet name="2-2玉溪市政府性基金预算支出情况表" sheetId="10" r:id="rId10"/>
    <sheet name="2-3市本级政府性基金预算收入情况表" sheetId="11" r:id="rId11"/>
    <sheet name="2-4市本级政府性基金预算支出情况表（公开到项级）" sheetId="12" r:id="rId12"/>
    <sheet name="2-5市本级政府性基金支出表(市对下转移支付)" sheetId="13" r:id="rId13"/>
    <sheet name="3-1玉溪市国有资本经营收入预算情况表" sheetId="14" r:id="rId14"/>
    <sheet name="3-2玉溪市国有资本经营支出预算情况表" sheetId="15" r:id="rId15"/>
    <sheet name="3-3市本级国有资本经营收入预算情况表" sheetId="16" r:id="rId16"/>
    <sheet name="3-4市本级国有资本经营支出预算情况表（公开到项级）" sheetId="17" r:id="rId17"/>
    <sheet name="3-5 市本级国有资本经营预算转移支付表（分地区）" sheetId="18" r:id="rId18"/>
    <sheet name="3-6 市本级国有资本经营预算转移支付表（分项目）" sheetId="19" r:id="rId19"/>
    <sheet name="4-1玉溪市社会保险基金收入预算情况表" sheetId="20" r:id="rId20"/>
    <sheet name="4-2玉溪市社会保险基金支出预算情况表" sheetId="21" r:id="rId21"/>
    <sheet name="4-3市本级社会保险基金收入预算情况表" sheetId="22" r:id="rId22"/>
    <sheet name="4-4市本级社会保险基金支出预算情况表" sheetId="23" r:id="rId23"/>
    <sheet name="5-1   玉溪市2025年地方政府债务限额及余额预算情况表" sheetId="24" r:id="rId24"/>
    <sheet name="5-2  玉溪市2025年地方政府一般债务余额情况表" sheetId="25" r:id="rId25"/>
    <sheet name="5-3  市本级2025年地方政府一般债务余额情况表" sheetId="26" r:id="rId26"/>
    <sheet name="5-4 玉溪市2025年地方政府专项债务余额情况表" sheetId="27" r:id="rId27"/>
    <sheet name="5-5 市本级2025年地方政府专项债务余额情况表" sheetId="28" r:id="rId28"/>
    <sheet name="5-6 玉溪市地方政府债券发行及还本付息情况表" sheetId="29" r:id="rId29"/>
    <sheet name="5-7 2026年玉溪市市本级政府专项债务限额和余额情况表" sheetId="30" r:id="rId30"/>
    <sheet name="5-8 2026年年初新增地方政府债券资金安排表" sheetId="31" r:id="rId31"/>
    <sheet name="6-1重大政策和重点项目绩效目标表" sheetId="32" r:id="rId32"/>
    <sheet name="6-2重点工作情况解释说明汇总表" sheetId="33" r:id="rId33"/>
  </sheets>
  <externalReferences>
    <externalReference r:id="rId34"/>
    <externalReference r:id="rId35"/>
  </externalReferences>
  <definedNames>
    <definedName name="_xlnm._FilterDatabase" localSheetId="0" hidden="1">'1-1玉溪市一般公共预算收入情况表'!$A$4:$F$40</definedName>
    <definedName name="_xlnm._FilterDatabase" localSheetId="1" hidden="1">'1-2玉溪市一般公共预算支出情况表'!$A$3:$F$39</definedName>
    <definedName name="_xlnm._FilterDatabase" localSheetId="2" hidden="1">'1-3市本级一般公共预算收入情况表'!$A$3:$F$40</definedName>
    <definedName name="_xlnm._FilterDatabase" localSheetId="3" hidden="1">'1-4市本级一般公共预算支出情况表（公开到项级）'!$A$3:$G$1311</definedName>
    <definedName name="_xlnm._FilterDatabase" localSheetId="4" hidden="1">'1-5市本级一般公共预算基本支出情况表（公开到款级）'!$A$3:$B$31</definedName>
    <definedName name="_xlnm._FilterDatabase" localSheetId="5" hidden="1">'1-6市本级一般公共预算支出表(市对下转移支付项目)'!$A$3:$E$77</definedName>
    <definedName name="_xlnm._FilterDatabase" localSheetId="8" hidden="1">'2-1玉溪市政府性基金预算收入情况表'!$A$3:$F$37</definedName>
    <definedName name="_xlnm._FilterDatabase" localSheetId="9" hidden="1">'2-2玉溪市政府性基金预算支出情况表'!$A$3:$G$339</definedName>
    <definedName name="_xlnm._FilterDatabase" localSheetId="10" hidden="1">'2-3市本级政府性基金预算收入情况表'!$A$3:$F$37</definedName>
    <definedName name="_xlnm._FilterDatabase" localSheetId="11" hidden="1">'2-4市本级政府性基金预算支出情况表（公开到项级）'!$A$3:$G$344</definedName>
    <definedName name="_xlnm._FilterDatabase" localSheetId="13" hidden="1">'3-1玉溪市国有资本经营收入预算情况表'!$A$3:$E$45</definedName>
    <definedName name="_xlnm._FilterDatabase" localSheetId="14" hidden="1">'3-2玉溪市国有资本经营支出预算情况表'!$A$3:$E$28</definedName>
    <definedName name="_xlnm._FilterDatabase" localSheetId="15" hidden="1">'3-3市本级国有资本经营收入预算情况表'!$A$3:$E$40</definedName>
    <definedName name="_xlnm._FilterDatabase" localSheetId="16" hidden="1">'3-4市本级国有资本经营支出预算情况表（公开到项级）'!$A$3:$E$21</definedName>
    <definedName name="_xlnm._FilterDatabase" localSheetId="19" hidden="1">'4-1玉溪市社会保险基金收入预算情况表'!$A$3:$E$38</definedName>
    <definedName name="_xlnm._FilterDatabase" localSheetId="20" hidden="1">'4-2玉溪市社会保险基金支出预算情况表'!$A$3:$E$22</definedName>
    <definedName name="_xlnm._FilterDatabase" localSheetId="21" hidden="1">'4-3市本级社会保险基金收入预算情况表'!$A$3:$E$38</definedName>
    <definedName name="_xlnm._FilterDatabase" localSheetId="22" hidden="1">'4-4市本级社会保险基金支出预算情况表'!$A$3:$F$22</definedName>
    <definedName name="_xlnm._FilterDatabase" localSheetId="12" hidden="1">'2-5市本级政府性基金支出表(市对下转移支付)'!$A$3:$E$18</definedName>
    <definedName name="_lst_r_地方财政预算表2015年全省汇总_10_科目编码名称">[2]_ESList!$A$1:$A$27</definedName>
    <definedName name="_xlnm.Print_Area" localSheetId="0">'1-1玉溪市一般公共预算收入情况表'!$B$1:$E$40</definedName>
    <definedName name="_xlnm.Print_Area" localSheetId="1">'1-2玉溪市一般公共预算支出情况表'!$B$1:$E$38</definedName>
    <definedName name="_xlnm.Print_Area" localSheetId="2">'1-3市本级一般公共预算收入情况表'!$B$1:$E$40</definedName>
    <definedName name="_xlnm.Print_Area" localSheetId="3">'1-4市本级一般公共预算支出情况表（公开到项级）'!$B$1:$E$1311</definedName>
    <definedName name="_xlnm.Print_Area" localSheetId="4">'1-5市本级一般公共预算基本支出情况表（公开到款级）'!$A$1:$B$31</definedName>
    <definedName name="_xlnm.Print_Area" localSheetId="5">'1-6市本级一般公共预算支出表(市对下转移支付项目)'!$A$1:$C$77</definedName>
    <definedName name="_xlnm.Print_Area" localSheetId="6">'1-7玉溪市分地区税收返还和转移支付预算表'!$A$1:$D$15</definedName>
    <definedName name="_xlnm.Print_Area" localSheetId="8">'2-1玉溪市政府性基金预算收入情况表'!$B$1:$E$37</definedName>
    <definedName name="_xlnm.Print_Area" localSheetId="9">'2-2玉溪市政府性基金预算支出情况表'!$B$1:$E$339</definedName>
    <definedName name="_xlnm.Print_Area" localSheetId="10">'2-3市本级政府性基金预算收入情况表'!$B$1:$E$37</definedName>
    <definedName name="_xlnm.Print_Area" localSheetId="11">'2-4市本级政府性基金预算支出情况表（公开到项级）'!$B$1:$E$344</definedName>
    <definedName name="_xlnm.Print_Area" localSheetId="12">'2-5市本级政府性基金支出表(市对下转移支付)'!$A$1:$D$15</definedName>
    <definedName name="_xlnm.Print_Area" localSheetId="31">'6-1重大政策和重点项目绩效目标表'!#REF!</definedName>
    <definedName name="_xlnm.Print_Titles" localSheetId="0">'1-1玉溪市一般公共预算收入情况表'!$2:$4</definedName>
    <definedName name="_xlnm.Print_Titles" localSheetId="1">'1-2玉溪市一般公共预算支出情况表'!$1:$3</definedName>
    <definedName name="_xlnm.Print_Titles" localSheetId="2">'1-3市本级一般公共预算收入情况表'!$1:$3</definedName>
    <definedName name="_xlnm.Print_Titles" localSheetId="3">'1-4市本级一般公共预算支出情况表（公开到项级）'!$1:$3</definedName>
    <definedName name="_xlnm.Print_Titles" localSheetId="4">'1-5市本级一般公共预算基本支出情况表（公开到款级）'!$1:$3</definedName>
    <definedName name="_xlnm.Print_Titles" localSheetId="5">'1-6市本级一般公共预算支出表(市对下转移支付项目)'!$1:$3</definedName>
    <definedName name="_xlnm.Print_Titles" localSheetId="6">'1-7玉溪市分地区税收返还和转移支付预算表'!$1:$3</definedName>
    <definedName name="_xlnm.Print_Titles" localSheetId="8">'2-1玉溪市政府性基金预算收入情况表'!$1:$3</definedName>
    <definedName name="_xlnm.Print_Titles" localSheetId="9">'2-2玉溪市政府性基金预算支出情况表'!$1:$3</definedName>
    <definedName name="_xlnm.Print_Titles" localSheetId="10">'2-3市本级政府性基金预算收入情况表'!$1:$3</definedName>
    <definedName name="_xlnm.Print_Titles" localSheetId="11">'2-4市本级政府性基金预算支出情况表（公开到项级）'!$1:$3</definedName>
    <definedName name="_xlnm.Print_Titles" localSheetId="12">'2-5市本级政府性基金支出表(市对下转移支付)'!$1:$3</definedName>
    <definedName name="专项收入年初预算数" localSheetId="1">#REF!</definedName>
    <definedName name="专项收入年初预算数" localSheetId="4">#REF!</definedName>
    <definedName name="专项收入年初预算数" localSheetId="7">#REF!</definedName>
    <definedName name="专项收入年初预算数" localSheetId="31">#REF!</definedName>
    <definedName name="专项收入年初预算数" localSheetId="32">#REF!</definedName>
    <definedName name="专项收入年初预算数">#REF!</definedName>
    <definedName name="专项收入全年预计数" localSheetId="1">#REF!</definedName>
    <definedName name="专项收入全年预计数" localSheetId="4">#REF!</definedName>
    <definedName name="专项收入全年预计数" localSheetId="7">#REF!</definedName>
    <definedName name="专项收入全年预计数" localSheetId="31">#REF!</definedName>
    <definedName name="专项收入全年预计数" localSheetId="32">#REF!</definedName>
    <definedName name="专项收入全年预计数">#REF!</definedName>
    <definedName name="_xlnm.Print_Area" localSheetId="13">'3-1玉溪市国有资本经营收入预算情况表'!$A$1:$D$45</definedName>
    <definedName name="_xlnm.Print_Titles" localSheetId="13">'3-1玉溪市国有资本经营收入预算情况表'!$1:$3</definedName>
    <definedName name="专项收入年初预算数" localSheetId="13">#REF!</definedName>
    <definedName name="专项收入全年预计数" localSheetId="13">#REF!</definedName>
    <definedName name="_xlnm.Print_Area" localSheetId="14">'3-2玉溪市国有资本经营支出预算情况表'!$A$1:$D$28</definedName>
    <definedName name="_xlnm.Print_Titles" localSheetId="14">'3-2玉溪市国有资本经营支出预算情况表'!$1:$3</definedName>
    <definedName name="专项收入年初预算数" localSheetId="14">#REF!</definedName>
    <definedName name="专项收入全年预计数" localSheetId="14">#REF!</definedName>
    <definedName name="_xlnm.Print_Area" localSheetId="15">'3-3市本级国有资本经营收入预算情况表'!$A$1:$D$40</definedName>
    <definedName name="_xlnm.Print_Titles" localSheetId="15">'3-3市本级国有资本经营收入预算情况表'!$1:$3</definedName>
    <definedName name="专项收入年初预算数" localSheetId="15">#REF!</definedName>
    <definedName name="专项收入全年预计数" localSheetId="15">#REF!</definedName>
    <definedName name="_xlnm.Print_Area" localSheetId="16">'3-4市本级国有资本经营支出预算情况表（公开到项级）'!$A$1:$D$21</definedName>
    <definedName name="专项收入年初预算数" localSheetId="16">#REF!</definedName>
    <definedName name="专项收入全年预计数" localSheetId="16">#REF!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_lst_r_地方财政预算表2015年全省汇总_10_科目编码名称" localSheetId="19">[1]_ESList!$A$1:$A$27</definedName>
    <definedName name="_xlnm.Print_Area" localSheetId="19">'4-1玉溪市社会保险基金收入预算情况表'!$A$1:$D$38</definedName>
    <definedName name="_xlnm.Print_Titles" localSheetId="19">'4-1玉溪市社会保险基金收入预算情况表'!$1:$3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'4-2玉溪市社会保险基金支出预算情况表'!$A$1:$D$22</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'4-3市本级社会保险基金收入预算情况表'!$A$1:$D$38</definedName>
    <definedName name="_xlnm.Print_Titles" localSheetId="21">'4-3市本级社会保险基金收入预算情况表'!$1:$3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'4-4市本级社会保险基金支出预算情况表'!$A$1:$D$22</definedName>
    <definedName name="专项收入年初预算数" localSheetId="22">#REF!</definedName>
    <definedName name="专项收入全年预计数" localSheetId="22">#REF!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<sst xmlns="http://schemas.openxmlformats.org/spreadsheetml/2006/main" count="4999" uniqueCount="2251">
  <si>
    <t>附件1</t>
  </si>
  <si>
    <t>1-1  2026年玉溪市一般公共预算收入情况表</t>
  </si>
  <si>
    <t>单位：万元</t>
  </si>
  <si>
    <t>科目编码</t>
  </si>
  <si>
    <t>项目</t>
  </si>
  <si>
    <t>2025年执行数</t>
  </si>
  <si>
    <t>2026年预算数</t>
  </si>
  <si>
    <t>预算数比上年执行数增长%</t>
  </si>
  <si>
    <t>打印</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</si>
  <si>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</si>
  <si>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</si>
  <si>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</si>
  <si>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</si>
  <si>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</si>
  <si>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</si>
  <si>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</si>
  <si>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</si>
  <si>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</si>
  <si>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</si>
  <si>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</si>
  <si>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</si>
  <si>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</si>
  <si>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</si>
  <si>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</si>
  <si>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</si>
  <si>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</si>
  <si>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</si>
  <si>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</si>
  <si>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</si>
  <si>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</si>
  <si>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</si>
  <si>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</si>
  <si>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</si>
  <si>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</si>
  <si>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</si>
  <si>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</si>
  <si>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</si>
  <si>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</si>
  <si>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</si>
  <si>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</si>
  <si>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</si>
  <si>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</si>
  <si>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</si>
  <si>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</si>
  <si>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</si>
  <si>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</si>
  <si>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</si>
  <si>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</si>
  <si>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</si>
  <si>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</si>
  <si>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</si>
  <si>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</si>
  <si>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</si>
  <si>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</si>
  <si>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</si>
  <si>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</si>
  <si>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</si>
  <si>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</si>
  <si>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</si>
  <si>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全市一般公共预算收入</t>
  </si>
  <si>
    <t>地方政府一般债务转贷收入</t>
  </si>
  <si>
    <t>转移性收入</t>
  </si>
  <si>
    <t xml:space="preserve">   返还性收入</t>
  </si>
  <si>
    <t xml:space="preserve">   转移支付收入</t>
  </si>
  <si>
    <t xml:space="preserve">   上年结余收入</t>
  </si>
  <si>
    <t xml:space="preserve">   调入资金</t>
  </si>
  <si>
    <t xml:space="preserve">   区域间转移性收入</t>
  </si>
  <si>
    <t xml:space="preserve">   动用预算稳定调节基金</t>
  </si>
  <si>
    <t>各项收入合计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</si>
  <si>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</si>
  <si>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</si>
  <si>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</si>
  <si>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</si>
  <si>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</si>
  <si>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</si>
  <si>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</si>
  <si>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</si>
  <si>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</si>
  <si>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</si>
  <si>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</si>
  <si>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</si>
  <si>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</si>
  <si>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</si>
  <si>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</si>
  <si>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</si>
  <si>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</si>
  <si>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</si>
  <si>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</si>
  <si>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</si>
  <si>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</si>
  <si>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</si>
  <si>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</si>
  <si>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</si>
  <si>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</si>
  <si>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</si>
  <si>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</si>
  <si>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</si>
  <si>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</si>
  <si>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</si>
  <si>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</si>
  <si>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</si>
  <si>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</si>
  <si>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</si>
  <si>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</si>
  <si>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</si>
  <si>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</si>
  <si>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</si>
  <si>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</si>
  <si>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</si>
  <si>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</si>
  <si>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</si>
  <si>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</si>
  <si>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</si>
  <si>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</si>
  <si>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</si>
  <si>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</si>
  <si>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</si>
  <si>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</si>
  <si>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</si>
  <si>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全市一般公共预算支出</t>
  </si>
  <si>
    <t>转移性支出</t>
  </si>
  <si>
    <t xml:space="preserve">    上解支出</t>
  </si>
  <si>
    <t xml:space="preserve">    调出资金</t>
  </si>
  <si>
    <t xml:space="preserve">    安排预算稳定调节基金</t>
  </si>
  <si>
    <t xml:space="preserve">    区域间转移性支出</t>
  </si>
  <si>
    <t>地方政府一般债务还本支出</t>
  </si>
  <si>
    <t>年终结转</t>
  </si>
  <si>
    <t>各项支出合计</t>
  </si>
  <si>
    <t>1-3  2026年市本级一般公共预算收入情况表</t>
  </si>
  <si>
    <t>比上年执行数增长%</t>
  </si>
  <si>
    <r>
      <rPr>
        <sz val="14"/>
        <rFont val="宋体"/>
        <charset val="134"/>
      </rPr>
      <t>10199</t>
    </r>
  </si>
  <si>
    <t>市本级一般公共预算收入</t>
  </si>
  <si>
    <t xml:space="preserve">   上解收入</t>
  </si>
  <si>
    <t xml:space="preserve">   接受其他地区援助收入</t>
  </si>
  <si>
    <t>1-3  2026年市本级一般公共预算支出情况表</t>
  </si>
  <si>
    <t>类-款-项</t>
  </si>
  <si>
    <t>一、一般公共服务支出</t>
  </si>
  <si>
    <t>人大事务</t>
  </si>
  <si>
    <t>行政运行</t>
  </si>
  <si>
    <t>一般行政管理事务</t>
  </si>
  <si>
    <t>机关服务</t>
  </si>
  <si>
    <t>人大会议</t>
  </si>
  <si>
    <t>人大立法</t>
  </si>
  <si>
    <t>人大监督</t>
  </si>
  <si>
    <t>人大代表履职能力提升</t>
  </si>
  <si>
    <t>代表工作</t>
  </si>
  <si>
    <t>人大信访工作</t>
  </si>
  <si>
    <t>事业运行</t>
  </si>
  <si>
    <t>其他人大事务支出</t>
  </si>
  <si>
    <t>政协事务</t>
  </si>
  <si>
    <t>政协会议</t>
  </si>
  <si>
    <t>委员视察</t>
  </si>
  <si>
    <t>参政议政</t>
  </si>
  <si>
    <t>其他政协事务支出</t>
  </si>
  <si>
    <t>政府办公厅(室)及相关机构事务</t>
  </si>
  <si>
    <t>专项服务</t>
  </si>
  <si>
    <t>专项业务及机关事务管理</t>
  </si>
  <si>
    <t>政务公开审批</t>
  </si>
  <si>
    <t>参事事务</t>
  </si>
  <si>
    <t>其他政府办公厅（室）及相关机构事务支出</t>
  </si>
  <si>
    <t>发展与改革事务</t>
  </si>
  <si>
    <t>战略规划与实施</t>
  </si>
  <si>
    <t>日常经济运行调节</t>
  </si>
  <si>
    <t>社会事业发展规划</t>
  </si>
  <si>
    <t>经济体制改革研究</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</si>
  <si>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</si>
  <si>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</si>
  <si>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</si>
  <si>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</si>
  <si>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</si>
  <si>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</si>
  <si>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</si>
  <si>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</si>
  <si>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</si>
  <si>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</si>
  <si>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</si>
  <si>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</si>
  <si>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</si>
  <si>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</si>
  <si>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</si>
  <si>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</si>
  <si>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</si>
  <si>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</si>
  <si>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</si>
  <si>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</si>
  <si>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</si>
  <si>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</si>
  <si>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</si>
  <si>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海关事务</t>
  </si>
  <si>
    <t>缉私办案</t>
  </si>
  <si>
    <t>口岸管理</t>
  </si>
  <si>
    <t>海关关务</t>
  </si>
  <si>
    <t>关税征管</t>
  </si>
  <si>
    <t>海关监管</t>
  </si>
  <si>
    <t>检验检疫</t>
  </si>
  <si>
    <t>其他海关事务支出</t>
  </si>
  <si>
    <t>纪检监察事务</t>
  </si>
  <si>
    <t>大案要案查处</t>
  </si>
  <si>
    <t>派驻派出机构</t>
  </si>
  <si>
    <t>巡视工作</t>
  </si>
  <si>
    <t>其他纪检监察事务支出</t>
  </si>
  <si>
    <t>商贸事务</t>
  </si>
  <si>
    <t>对外贸易管理</t>
  </si>
  <si>
    <t>国际经济合作</t>
  </si>
  <si>
    <t>外资管理</t>
  </si>
  <si>
    <t>国内贸易管理</t>
  </si>
  <si>
    <t>招商引资</t>
  </si>
  <si>
    <t>其他商贸事务支出</t>
  </si>
  <si>
    <t>知识产权事务</t>
  </si>
  <si>
    <t>专利审批</t>
  </si>
  <si>
    <t>产权战略与规划</t>
  </si>
  <si>
    <t>国际合作与交流</t>
  </si>
  <si>
    <t>知识产权宏观管理</t>
  </si>
  <si>
    <t>商标管理</t>
  </si>
  <si>
    <t>原产地地理标志管理</t>
  </si>
  <si>
    <t>其他知识产权事务支出</t>
  </si>
  <si>
    <t>民族事务</t>
  </si>
  <si>
    <t>民族工作专项</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</si>
  <si>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</si>
  <si>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</si>
  <si>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</si>
  <si>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</si>
  <si>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</si>
  <si>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</si>
  <si>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</si>
  <si>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</si>
  <si>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</si>
  <si>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</si>
  <si>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</si>
  <si>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</si>
  <si>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</si>
  <si>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</si>
  <si>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</si>
  <si>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</si>
  <si>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</si>
  <si>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</si>
  <si>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</si>
  <si>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</si>
  <si>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</si>
  <si>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</si>
  <si>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</si>
  <si>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</si>
  <si>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</si>
  <si>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</si>
  <si>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对外联络事务</t>
  </si>
  <si>
    <t>其他对外联络事务支出</t>
  </si>
  <si>
    <t>其他共产党事务支出</t>
  </si>
  <si>
    <t>网信事务</t>
  </si>
  <si>
    <t>信息安全事务</t>
  </si>
  <si>
    <t>其他网信事务支出</t>
  </si>
  <si>
    <t>市场监督管理事务</t>
  </si>
  <si>
    <t>经营主体管理</t>
  </si>
  <si>
    <t>市场秩序执法</t>
  </si>
  <si>
    <t>质量基础</t>
  </si>
  <si>
    <t>药品事务</t>
  </si>
  <si>
    <t>医疗器械事务</t>
  </si>
  <si>
    <t>化妆品事务</t>
  </si>
  <si>
    <t>质量安全监管</t>
  </si>
  <si>
    <t>食品安全监管</t>
  </si>
  <si>
    <t>其他市场监督管理事务</t>
  </si>
  <si>
    <t>社会工作事务</t>
  </si>
  <si>
    <t>其他社会工作事务支出</t>
  </si>
  <si>
    <t>信访事务</t>
  </si>
  <si>
    <t>信访业务</t>
  </si>
  <si>
    <t>其他信访事务支出</t>
  </si>
  <si>
    <t>数据事务</t>
  </si>
  <si>
    <t>其他数据事务支出</t>
  </si>
  <si>
    <t>其他一般公共服务支出</t>
  </si>
  <si>
    <t>国家赔偿费用支出</t>
  </si>
  <si>
    <t>201A</t>
  </si>
  <si>
    <t>市对下专项转移支付补助</t>
  </si>
  <si>
    <t>对外合作与交流</t>
  </si>
  <si>
    <t>其他外交支出</t>
  </si>
  <si>
    <t>军费</t>
  </si>
  <si>
    <t>现役部队</t>
  </si>
  <si>
    <t>预备役部队</t>
  </si>
  <si>
    <t>其他军费支出</t>
  </si>
  <si>
    <t>国防科研事业</t>
  </si>
  <si>
    <t>专项工程</t>
  </si>
  <si>
    <t>国防动员</t>
  </si>
  <si>
    <t>兵役征集</t>
  </si>
  <si>
    <t>经济动员</t>
  </si>
  <si>
    <t>人民防空</t>
  </si>
  <si>
    <t>交通战备</t>
  </si>
  <si>
    <t>民兵</t>
  </si>
  <si>
    <t>边海防</t>
  </si>
  <si>
    <t>其他国防动员支出</t>
  </si>
  <si>
    <t>其他国防支出</t>
  </si>
  <si>
    <t>203A</t>
  </si>
  <si>
    <t>武装警察部队</t>
  </si>
  <si>
    <t>其他武装警察部队支出</t>
  </si>
  <si>
    <t>公安</t>
  </si>
  <si>
    <t>执法办案</t>
  </si>
  <si>
    <t>特别业务</t>
  </si>
  <si>
    <t>特勤业务</t>
  </si>
  <si>
    <t>移民事务</t>
  </si>
  <si>
    <t>其他公安支出</t>
  </si>
  <si>
    <t>国家安全</t>
  </si>
  <si>
    <t>安全业务</t>
  </si>
  <si>
    <t>其他国家安全支出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</si>
  <si>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</si>
  <si>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</si>
  <si>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</si>
  <si>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</si>
  <si>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</si>
  <si>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</si>
  <si>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</si>
  <si>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</si>
  <si>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</si>
  <si>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</si>
  <si>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</si>
  <si>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</si>
  <si>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</si>
  <si>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</si>
  <si>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</si>
  <si>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</si>
  <si>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</si>
  <si>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</si>
  <si>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</si>
  <si>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罪犯生活及医疗卫生</t>
  </si>
  <si>
    <t>监狱业务及罪犯改造</t>
  </si>
  <si>
    <t>狱政设施建设</t>
  </si>
  <si>
    <t>其他监狱支出</t>
  </si>
  <si>
    <t>强制隔离戒毒</t>
  </si>
  <si>
    <t>强制隔离戒毒人员生活</t>
  </si>
  <si>
    <t>强制隔离戒毒人员教育</t>
  </si>
  <si>
    <t>所政设施建设</t>
  </si>
  <si>
    <t>其他强制隔离戒毒支出</t>
  </si>
  <si>
    <t>国家保密</t>
  </si>
  <si>
    <t>保密技术</t>
  </si>
  <si>
    <t>保密管理</t>
  </si>
  <si>
    <t>其他国家保密支出</t>
  </si>
  <si>
    <t>缉私警察</t>
  </si>
  <si>
    <t>缉私业务</t>
  </si>
  <si>
    <t>其他缉私警察支出</t>
  </si>
  <si>
    <t>其他公共安全支出</t>
  </si>
  <si>
    <t>国家司法救助支出</t>
  </si>
  <si>
    <t>204A</t>
  </si>
  <si>
    <t>204B</t>
  </si>
  <si>
    <t>市对下一般性转移支付补助</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</si>
  <si>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</si>
  <si>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</si>
  <si>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</si>
  <si>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</si>
  <si>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</si>
  <si>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</si>
  <si>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</si>
  <si>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</si>
  <si>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</si>
  <si>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</si>
  <si>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</si>
  <si>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</si>
  <si>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</si>
  <si>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</si>
  <si>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</si>
  <si>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</si>
  <si>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成人初等教育</t>
  </si>
  <si>
    <t>成人中等教育</t>
  </si>
  <si>
    <t>成人高等教育</t>
  </si>
  <si>
    <t>成人广播电视教育</t>
  </si>
  <si>
    <t>其他成人教育支出</t>
  </si>
  <si>
    <t>广播电视教育</t>
  </si>
  <si>
    <t>广播电视学校</t>
  </si>
  <si>
    <t>教育电视台</t>
  </si>
  <si>
    <t>其他广播电视教育支出</t>
  </si>
  <si>
    <t>留学教育</t>
  </si>
  <si>
    <t>出国留学教育</t>
  </si>
  <si>
    <t>来华留学教育</t>
  </si>
  <si>
    <t>其他留学教育支出</t>
  </si>
  <si>
    <t>特殊教育</t>
  </si>
  <si>
    <t>特殊学校教育</t>
  </si>
  <si>
    <t>专门学校教育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</si>
  <si>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</si>
  <si>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</si>
  <si>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</si>
  <si>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</si>
  <si>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</si>
  <si>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</si>
  <si>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</si>
  <si>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</si>
  <si>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</si>
  <si>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</si>
  <si>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</si>
  <si>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</si>
  <si>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</si>
  <si>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</si>
  <si>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</si>
  <si>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2059999</t>
  </si>
  <si>
    <t>205A</t>
  </si>
  <si>
    <t>205B</t>
  </si>
  <si>
    <t>市对下一般性转移支付补助（义务教育）</t>
  </si>
  <si>
    <t>科学技术管理事务</t>
  </si>
  <si>
    <t>其他科学技术管理事务支出</t>
  </si>
  <si>
    <t>基础研究</t>
  </si>
  <si>
    <t>机构运行</t>
  </si>
  <si>
    <t>自然科学基金</t>
  </si>
  <si>
    <t>实验室及相关设施</t>
  </si>
  <si>
    <t>重大科学工程</t>
  </si>
  <si>
    <t>专项基础科研</t>
  </si>
  <si>
    <t>专项技术基础</t>
  </si>
  <si>
    <t>科技人才队伍建设</t>
  </si>
  <si>
    <t>其他基础研究支出</t>
  </si>
  <si>
    <t>应用研究</t>
  </si>
  <si>
    <t>社会公益研究</t>
  </si>
  <si>
    <t>高技术研究</t>
  </si>
  <si>
    <t>专项科研试制</t>
  </si>
  <si>
    <t>其他应用研究支出</t>
  </si>
  <si>
    <t>技术研究与开发</t>
  </si>
  <si>
    <t>科技成果转化与扩散</t>
  </si>
  <si>
    <t>2060405</t>
  </si>
  <si>
    <t>共性技术研究与开发</t>
  </si>
  <si>
    <t>其他技术研究与开发支出</t>
  </si>
  <si>
    <t>科技条件与服务</t>
  </si>
  <si>
    <t>技术创新服务体系</t>
  </si>
  <si>
    <t>科技条件专项</t>
  </si>
  <si>
    <t>其他科技条件与服务支出</t>
  </si>
  <si>
    <t>社会科学</t>
  </si>
  <si>
    <t>社会科学研究机构</t>
  </si>
  <si>
    <t>社会科学研究</t>
  </si>
  <si>
    <t>社科基金支出</t>
  </si>
  <si>
    <t>其他社会科学支出</t>
  </si>
  <si>
    <t>科学技术普及</t>
  </si>
  <si>
    <t>科普活动</t>
  </si>
  <si>
    <t>青少年科技活动</t>
  </si>
  <si>
    <t>学术交流活动</t>
  </si>
  <si>
    <t>科技馆站</t>
  </si>
  <si>
    <t>其他科学技术普及支出</t>
  </si>
  <si>
    <t>科技交流与合作</t>
  </si>
  <si>
    <t>国际交流与合作</t>
  </si>
  <si>
    <t>重大科技合作项目</t>
  </si>
  <si>
    <t>其他科技交流与合作支出</t>
  </si>
  <si>
    <t>科技重大项目</t>
  </si>
  <si>
    <t>科技重大专项</t>
  </si>
  <si>
    <t>重点研发计划</t>
  </si>
  <si>
    <t>其他科技重大项目</t>
  </si>
  <si>
    <t>其他科学技术支出</t>
  </si>
  <si>
    <t>科技奖励</t>
  </si>
  <si>
    <t>核应急</t>
  </si>
  <si>
    <t>转制科研机构</t>
  </si>
  <si>
    <t>206A</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</si>
  <si>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</si>
  <si>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</si>
  <si>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</si>
  <si>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</si>
  <si>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</si>
  <si>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</si>
  <si>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</si>
  <si>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</si>
  <si>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</si>
  <si>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</si>
  <si>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</si>
  <si>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</si>
  <si>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</si>
  <si>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</si>
  <si>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</si>
  <si>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</si>
  <si>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</si>
  <si>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</si>
  <si>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</si>
  <si>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</si>
  <si>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</si>
  <si>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</si>
  <si>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</si>
  <si>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</si>
  <si>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</si>
  <si>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</si>
  <si>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</si>
  <si>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</si>
  <si>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</si>
  <si>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</si>
  <si>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</si>
  <si>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</si>
  <si>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</si>
  <si>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</si>
  <si>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</si>
  <si>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</si>
  <si>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</si>
  <si>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其他文化旅游体育与传媒支出</t>
  </si>
  <si>
    <t>文化产业发展专项支出</t>
  </si>
  <si>
    <t>207A</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</si>
  <si>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</si>
  <si>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</si>
  <si>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</si>
  <si>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</si>
  <si>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</si>
  <si>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</si>
  <si>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</si>
  <si>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</si>
  <si>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</si>
  <si>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</si>
  <si>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</si>
  <si>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</si>
  <si>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</si>
  <si>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</si>
  <si>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</si>
  <si>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</si>
  <si>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</si>
  <si>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其他民政管理事务支出</t>
  </si>
  <si>
    <t>补充全国社会保障基金</t>
  </si>
  <si>
    <t>用一般公共预算补充基金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</si>
  <si>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</si>
  <si>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</si>
  <si>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</si>
  <si>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</si>
  <si>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</si>
  <si>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</si>
  <si>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</si>
  <si>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</si>
  <si>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</si>
  <si>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</si>
  <si>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企业关闭破产补助</t>
  </si>
  <si>
    <t>厂办大集体改革补助</t>
  </si>
  <si>
    <t>其他企业改革发展补助</t>
  </si>
  <si>
    <t>就业补助</t>
  </si>
  <si>
    <t>就业创业服务补助</t>
  </si>
  <si>
    <t>职业培训补贴</t>
  </si>
  <si>
    <t>社会保险补贴</t>
  </si>
  <si>
    <t>公益性岗位补贴</t>
  </si>
  <si>
    <t>职业技能评价补贴</t>
  </si>
  <si>
    <t>就业见习补贴</t>
  </si>
  <si>
    <t>高技能人才培养补助</t>
  </si>
  <si>
    <t>求职和创业补贴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</si>
  <si>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</si>
  <si>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</si>
  <si>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</si>
  <si>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</si>
  <si>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</si>
  <si>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</si>
  <si>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</si>
  <si>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</si>
  <si>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</si>
  <si>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</si>
  <si>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</si>
  <si>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</si>
  <si>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</si>
  <si>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</si>
  <si>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</si>
  <si>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</si>
  <si>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</si>
  <si>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</si>
  <si>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</si>
  <si>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</si>
  <si>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</si>
  <si>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</si>
  <si>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</si>
  <si>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</si>
  <si>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</si>
  <si>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</si>
  <si>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</si>
  <si>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</si>
  <si>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</si>
  <si>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</si>
  <si>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</si>
  <si>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</si>
  <si>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</si>
  <si>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</si>
  <si>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</si>
  <si>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</si>
  <si>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</si>
  <si>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</si>
  <si>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</si>
  <si>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</si>
  <si>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</si>
  <si>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</si>
  <si>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</si>
  <si>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对道路交通事故社会救助基金的补助</t>
  </si>
  <si>
    <t>交强险罚款收入补助基金支出</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</si>
  <si>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</si>
  <si>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</si>
  <si>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</si>
  <si>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</si>
  <si>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</si>
  <si>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</si>
  <si>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</si>
  <si>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财政对其他社会保险基金的补助</t>
  </si>
  <si>
    <t>财政对失业保险基金的补助</t>
  </si>
  <si>
    <t>财政对工伤保险基金的补助</t>
  </si>
  <si>
    <t>其他财政对社会保险基金的补助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</si>
  <si>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</si>
  <si>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</si>
  <si>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</si>
  <si>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</si>
  <si>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</si>
  <si>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</si>
  <si>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</si>
  <si>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</si>
  <si>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2089999</t>
  </si>
  <si>
    <t>208A</t>
  </si>
  <si>
    <t>208B</t>
  </si>
  <si>
    <t>市对下一般性转移支付补助（基本养老保险和低保）</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</si>
  <si>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</si>
  <si>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</si>
  <si>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</si>
  <si>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</si>
  <si>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</si>
  <si>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</si>
  <si>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</si>
  <si>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</si>
  <si>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</si>
  <si>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</si>
  <si>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其他专科医院</t>
  </si>
  <si>
    <t>福利医院</t>
  </si>
  <si>
    <t>行业医院</t>
  </si>
  <si>
    <t>处理医疗欠费</t>
  </si>
  <si>
    <t>康复医院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</si>
  <si>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</si>
  <si>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</si>
  <si>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</si>
  <si>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</si>
  <si>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</si>
  <si>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</si>
  <si>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</si>
  <si>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</si>
  <si>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</si>
  <si>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</si>
  <si>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</si>
  <si>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</si>
  <si>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</si>
  <si>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</si>
  <si>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</si>
  <si>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</si>
  <si>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</si>
  <si>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</si>
  <si>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</si>
  <si>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</si>
  <si>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</si>
  <si>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</si>
  <si>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</si>
  <si>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</si>
  <si>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</si>
  <si>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</si>
  <si>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</si>
  <si>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</si>
  <si>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</si>
  <si>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</si>
  <si>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</si>
  <si>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</si>
  <si>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</si>
  <si>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</si>
  <si>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</si>
  <si>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</si>
  <si>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</si>
  <si>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</si>
  <si>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</si>
  <si>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</si>
  <si>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</si>
  <si>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</si>
  <si>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中医药事务</t>
  </si>
  <si>
    <t>中医（民族医）药专项</t>
  </si>
  <si>
    <t>其他中医药事务支出</t>
  </si>
  <si>
    <t>疾病预防控制事务</t>
  </si>
  <si>
    <t>其他疾病预防控制事务支出</t>
  </si>
  <si>
    <t>育幼服务★</t>
  </si>
  <si>
    <t>托育机构</t>
  </si>
  <si>
    <t>育儿补贴▲</t>
  </si>
  <si>
    <t>其他育幼服务支出★</t>
  </si>
  <si>
    <t>其他卫生健康支出</t>
  </si>
  <si>
    <t>210A</t>
  </si>
  <si>
    <t>210B</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</si>
  <si>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</si>
  <si>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</si>
  <si>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</si>
  <si>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</si>
  <si>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</si>
  <si>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</si>
  <si>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</si>
  <si>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</si>
  <si>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</si>
  <si>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</si>
  <si>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</si>
  <si>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</si>
  <si>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</si>
  <si>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</si>
  <si>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</si>
  <si>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</si>
  <si>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</si>
  <si>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</si>
  <si>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</si>
  <si>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</si>
  <si>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</si>
  <si>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</si>
  <si>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</si>
  <si>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</si>
  <si>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</si>
  <si>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</si>
  <si>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</si>
  <si>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</si>
  <si>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</si>
  <si>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</si>
  <si>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</si>
  <si>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</si>
  <si>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</si>
  <si>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</si>
  <si>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</si>
  <si>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</si>
  <si>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</si>
  <si>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</si>
  <si>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退牧还草工程建设</t>
  </si>
  <si>
    <t>其他退牧还草支出</t>
  </si>
  <si>
    <t>已垦草原退耕还草</t>
  </si>
  <si>
    <t>能源节约利用</t>
  </si>
  <si>
    <t>污染减排</t>
  </si>
  <si>
    <t>生态环境监测与信息</t>
  </si>
  <si>
    <t>生态环境执法监察</t>
  </si>
  <si>
    <t>减排专项支出</t>
  </si>
  <si>
    <t>清洁生产专项支出</t>
  </si>
  <si>
    <t>其他污染减排支出</t>
  </si>
  <si>
    <t>清洁能源</t>
  </si>
  <si>
    <t>可再生能源</t>
  </si>
  <si>
    <t>其他清洁能源支出</t>
  </si>
  <si>
    <t>循环经济</t>
  </si>
  <si>
    <t>能源管理事务</t>
  </si>
  <si>
    <t>能源科技装备</t>
  </si>
  <si>
    <t>能源行业管理</t>
  </si>
  <si>
    <t>能源管理</t>
  </si>
  <si>
    <t>农村电网建设</t>
  </si>
  <si>
    <t>其他能源管理事务支出</t>
  </si>
  <si>
    <t>其他节能环保支出</t>
  </si>
  <si>
    <t>211A</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</si>
  <si>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</si>
  <si>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</si>
  <si>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</si>
  <si>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</si>
  <si>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</si>
  <si>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</si>
  <si>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</si>
  <si>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</si>
  <si>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</si>
  <si>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</si>
  <si>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</si>
  <si>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</si>
  <si>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</si>
  <si>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</si>
  <si>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</si>
  <si>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212A</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</si>
  <si>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</si>
  <si>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</si>
  <si>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</si>
  <si>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</si>
  <si>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</si>
  <si>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</si>
  <si>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</si>
  <si>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</si>
  <si>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</si>
  <si>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</si>
  <si>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</si>
  <si>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</si>
  <si>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</si>
  <si>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</si>
  <si>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</si>
  <si>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</si>
  <si>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</si>
  <si>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</si>
  <si>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</si>
  <si>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</si>
  <si>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</si>
  <si>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</si>
  <si>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</si>
  <si>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</si>
  <si>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</si>
  <si>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</si>
  <si>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</si>
  <si>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</si>
  <si>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</si>
  <si>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</si>
  <si>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</si>
  <si>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</si>
  <si>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产业化管理</t>
  </si>
  <si>
    <t>信息管理</t>
  </si>
  <si>
    <t>林区公共支出</t>
  </si>
  <si>
    <t>贷款贴息</t>
  </si>
  <si>
    <t>林业草原防灾减灾</t>
  </si>
  <si>
    <t>草原管理</t>
  </si>
  <si>
    <t>退耕还林还草</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</si>
  <si>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</si>
  <si>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</si>
  <si>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</si>
  <si>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</si>
  <si>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</si>
  <si>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</si>
  <si>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</si>
  <si>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</si>
  <si>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</si>
  <si>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</si>
  <si>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</si>
  <si>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</si>
  <si>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</si>
  <si>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</si>
  <si>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</si>
  <si>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</si>
  <si>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</si>
  <si>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</si>
  <si>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</si>
  <si>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</si>
  <si>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</si>
  <si>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</si>
  <si>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</si>
  <si>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</si>
  <si>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</si>
  <si>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巩固拓展脱贫攻坚成果衔接乡村振兴</t>
  </si>
  <si>
    <t>农村基础设施建设</t>
  </si>
  <si>
    <t>生产发展</t>
  </si>
  <si>
    <t>社会发展</t>
  </si>
  <si>
    <t>贷款奖补和贴息</t>
  </si>
  <si>
    <t>“三西”农业建设专项补助</t>
  </si>
  <si>
    <t>其他巩固拓展脱贫攻坚成果衔接乡村振兴支出</t>
  </si>
  <si>
    <t>农村综合改革</t>
  </si>
  <si>
    <t>对村级公益事业建设的补助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</si>
  <si>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</si>
  <si>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</si>
  <si>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</si>
  <si>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</si>
  <si>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</si>
  <si>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</si>
  <si>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</si>
  <si>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</si>
  <si>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</si>
  <si>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</si>
  <si>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</si>
  <si>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</si>
  <si>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</si>
  <si>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</si>
  <si>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</si>
  <si>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213A</t>
  </si>
  <si>
    <t>213B</t>
  </si>
  <si>
    <t>市对下一般性转移支付补助（农村综合改革）</t>
  </si>
  <si>
    <t>公路水路运输</t>
  </si>
  <si>
    <t>公路建设</t>
  </si>
  <si>
    <t>公路养护</t>
  </si>
  <si>
    <t>交通运输信息化建设</t>
  </si>
  <si>
    <t>公路和运输安全</t>
  </si>
  <si>
    <t>公路运输管理</t>
  </si>
  <si>
    <t>公路和运输技术标准化建设</t>
  </si>
  <si>
    <t>水运建设</t>
  </si>
  <si>
    <t>航道维护</t>
  </si>
  <si>
    <t>船舶检验</t>
  </si>
  <si>
    <t>救助打捞</t>
  </si>
  <si>
    <t>内河运输</t>
  </si>
  <si>
    <t>远洋运输</t>
  </si>
  <si>
    <t>海事管理</t>
  </si>
  <si>
    <t>航标事业发展支出</t>
  </si>
  <si>
    <t>水路运输管理支出</t>
  </si>
  <si>
    <t>口岸建设</t>
  </si>
  <si>
    <t>其他公路水路运输支出</t>
  </si>
  <si>
    <t>铁路运输</t>
  </si>
  <si>
    <t>铁路路网建设</t>
  </si>
  <si>
    <t>铁路还贷专项</t>
  </si>
  <si>
    <t>铁路安全</t>
  </si>
  <si>
    <t>铁路专项运输</t>
  </si>
  <si>
    <t>行业监管</t>
  </si>
  <si>
    <t>其他铁路运输支出</t>
  </si>
  <si>
    <t>民用航空运输</t>
  </si>
  <si>
    <t>机场建设</t>
  </si>
  <si>
    <t>空管系统建设</t>
  </si>
  <si>
    <t>民航还贷专项支出</t>
  </si>
  <si>
    <t>民用航空安全</t>
  </si>
  <si>
    <t>民航专项运输</t>
  </si>
  <si>
    <t>其他民用航空运输支出</t>
  </si>
  <si>
    <t>邮政业支出</t>
  </si>
  <si>
    <t>邮政普遍服务与特殊服务</t>
  </si>
  <si>
    <t>其他邮政业支出</t>
  </si>
  <si>
    <t>其他交通运输支出</t>
  </si>
  <si>
    <t>公共交通运营补助</t>
  </si>
  <si>
    <t>214A</t>
  </si>
  <si>
    <t>资源勘探开发</t>
  </si>
  <si>
    <t>煤炭勘探开采和洗选</t>
  </si>
  <si>
    <t>石油和天然气勘探开采</t>
  </si>
  <si>
    <t>黑色金属矿勘探和采选</t>
  </si>
  <si>
    <t>有色金属矿勘探和采选</t>
  </si>
  <si>
    <t>非金属矿勘探和采选</t>
  </si>
  <si>
    <t>其他资源勘探业支出</t>
  </si>
  <si>
    <t>制造业</t>
  </si>
  <si>
    <t>纺织业</t>
  </si>
  <si>
    <t>医药制造业</t>
  </si>
  <si>
    <t>非金属矿物制品业</t>
  </si>
  <si>
    <t>通信设备、计算机及其他电子设备制造业</t>
  </si>
  <si>
    <t>交通运输设备制造业</t>
  </si>
  <si>
    <t>电气机械及器材制造业</t>
  </si>
  <si>
    <t>工艺品及其他制造业</t>
  </si>
  <si>
    <t>石油加工、炼焦及核燃料加工业</t>
  </si>
  <si>
    <t>化学原料及化学制品制造业</t>
  </si>
  <si>
    <t>黑色金属冶炼及压延加工业</t>
  </si>
  <si>
    <t>有色金属冶炼及压延加工业</t>
  </si>
  <si>
    <t>其他制造业支出</t>
  </si>
  <si>
    <t>建筑业</t>
  </si>
  <si>
    <t>其他建筑业支出</t>
  </si>
  <si>
    <t>工业和信息产业</t>
  </si>
  <si>
    <t>战备应急</t>
  </si>
  <si>
    <t>专用通信</t>
  </si>
  <si>
    <t>无线电及信息通信监管</t>
  </si>
  <si>
    <t>工程建设及运行维护</t>
  </si>
  <si>
    <t>产业发展</t>
  </si>
  <si>
    <t>其他工业和信息产业支出</t>
  </si>
  <si>
    <t>国有资产监管</t>
  </si>
  <si>
    <t>国有企业监事会专项</t>
  </si>
  <si>
    <t>中央企业专项管理</t>
  </si>
  <si>
    <t>其他国有资产监管支出</t>
  </si>
  <si>
    <t>支持中小企业发展和管理支出</t>
  </si>
  <si>
    <t>科技型中小企业技术创新基金</t>
  </si>
  <si>
    <t>中小企业发展专项</t>
  </si>
  <si>
    <t>减免房租补贴</t>
  </si>
  <si>
    <t>其他支持中小企业发展和管理支出</t>
  </si>
  <si>
    <t>其他资源勘探工业信息等支出</t>
  </si>
  <si>
    <t>黄金事务</t>
  </si>
  <si>
    <t>技术改造支出</t>
  </si>
  <si>
    <t>中药材扶持资金支出</t>
  </si>
  <si>
    <t>重点产业振兴和技术改造项目贷款贴息</t>
  </si>
  <si>
    <t>215A</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</si>
  <si>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</si>
  <si>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</si>
  <si>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</si>
  <si>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</si>
  <si>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</si>
  <si>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</si>
  <si>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</si>
  <si>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</si>
  <si>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</si>
  <si>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</si>
  <si>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服务业基础设施建设</t>
  </si>
  <si>
    <t>216A</t>
  </si>
  <si>
    <t>金融部门行政支出</t>
  </si>
  <si>
    <t>安全防卫</t>
  </si>
  <si>
    <t>金融部门其他行政支出</t>
  </si>
  <si>
    <t>21702</t>
  </si>
  <si>
    <t>金融部门监管支出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</si>
  <si>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</si>
  <si>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</si>
  <si>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</si>
  <si>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</si>
  <si>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</si>
  <si>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</si>
  <si>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</si>
  <si>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</si>
  <si>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</si>
  <si>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</si>
  <si>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</si>
  <si>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</si>
  <si>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</si>
  <si>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</si>
  <si>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</si>
  <si>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</si>
  <si>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</si>
  <si>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</si>
  <si>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金融发展支出</t>
  </si>
  <si>
    <t>政策性银行亏损补贴</t>
  </si>
  <si>
    <t>利息费用补贴支出</t>
  </si>
  <si>
    <t>补充资本金</t>
  </si>
  <si>
    <t>风险基金补助</t>
  </si>
  <si>
    <t>其他金融发展支出</t>
  </si>
  <si>
    <t>其他金融支出</t>
  </si>
  <si>
    <t>2179902</t>
  </si>
  <si>
    <t>重点企业贷款贴息</t>
  </si>
  <si>
    <t>2179999</t>
  </si>
  <si>
    <t>217A</t>
  </si>
  <si>
    <t>一般公共服务</t>
  </si>
  <si>
    <t>教育</t>
  </si>
  <si>
    <t>文化旅游体育与传媒</t>
  </si>
  <si>
    <t>卫生健康</t>
  </si>
  <si>
    <t>节能环保</t>
  </si>
  <si>
    <t>交通运输</t>
  </si>
  <si>
    <t>住房保障</t>
  </si>
  <si>
    <t>其他支出</t>
  </si>
  <si>
    <t>自然资源事务</t>
  </si>
  <si>
    <t>自然资源规划及管理</t>
  </si>
  <si>
    <t>自然资源利用与保护</t>
  </si>
  <si>
    <t>自然资源社会公益服务</t>
  </si>
  <si>
    <t>自然资源行业业务管理</t>
  </si>
  <si>
    <t>自然资源调查与确权登记</t>
  </si>
  <si>
    <t>土地资源储备支出</t>
  </si>
  <si>
    <t>地质矿产资源与环境调查</t>
  </si>
  <si>
    <t>地质勘查与矿产资源管理</t>
  </si>
  <si>
    <t>地质转产项目财政贴息</t>
  </si>
  <si>
    <t>国外风险勘查</t>
  </si>
  <si>
    <t>地质勘查基金（周转金）支出</t>
  </si>
  <si>
    <t>海域与海岛管理</t>
  </si>
  <si>
    <t>自然资源国际合作与海洋权益维护</t>
  </si>
  <si>
    <t>自然资源卫星</t>
  </si>
  <si>
    <t>极地考察</t>
  </si>
  <si>
    <t>深海调查与资源开发</t>
  </si>
  <si>
    <t>海港航标维护</t>
  </si>
  <si>
    <t>海水淡化</t>
  </si>
  <si>
    <t>无居民海岛使用金支出</t>
  </si>
  <si>
    <t>海洋战略规划与预警监测</t>
  </si>
  <si>
    <t>基础测绘与地理信息监管</t>
  </si>
  <si>
    <t>其他自然资源事务支出</t>
  </si>
  <si>
    <t>气象事务</t>
  </si>
  <si>
    <t>气象事业机构</t>
  </si>
  <si>
    <t>气象探测</t>
  </si>
  <si>
    <t>气象信息传输及管理</t>
  </si>
  <si>
    <t>气象预报预测</t>
  </si>
  <si>
    <t>气象服务</t>
  </si>
  <si>
    <t>气象装备保障维护</t>
  </si>
  <si>
    <t>气象基础设施建设与维修</t>
  </si>
  <si>
    <t>气象卫星</t>
  </si>
  <si>
    <t>气象法规与标准</t>
  </si>
  <si>
    <t>气象资金审计稽查</t>
  </si>
  <si>
    <t>其他气象事务支出</t>
  </si>
  <si>
    <t>其他自然资源海洋气象等支出</t>
  </si>
  <si>
    <t>2209999</t>
  </si>
  <si>
    <t>220A</t>
  </si>
  <si>
    <t>保障性安居工程支出</t>
  </si>
  <si>
    <t>沉陷区治理</t>
  </si>
  <si>
    <t>棚户区改造</t>
  </si>
  <si>
    <t>少数民族地区游牧民定居工程</t>
  </si>
  <si>
    <t>农村危房改造</t>
  </si>
  <si>
    <t>老旧小区改造</t>
  </si>
  <si>
    <t>住房租赁市场发展</t>
  </si>
  <si>
    <t>保障性租赁住房</t>
  </si>
  <si>
    <t>配租型住房保障</t>
  </si>
  <si>
    <t>配售型保障性住房</t>
  </si>
  <si>
    <t>城中村改造</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</si>
  <si>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</si>
  <si>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</si>
  <si>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</si>
  <si>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</si>
  <si>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</si>
  <si>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</si>
  <si>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</si>
  <si>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</si>
  <si>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</si>
  <si>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221A</t>
  </si>
  <si>
    <t>粮油事务</t>
  </si>
  <si>
    <t>财务与审计支出</t>
  </si>
  <si>
    <t>信息统计</t>
  </si>
  <si>
    <t>专项业务活动</t>
  </si>
  <si>
    <t>国家粮油差价补贴</t>
  </si>
  <si>
    <t>粮食财务挂账利息补贴</t>
  </si>
  <si>
    <t>粮食财务挂账消化款</t>
  </si>
  <si>
    <t>处理陈化粮补贴</t>
  </si>
  <si>
    <t>粮食风险基金</t>
  </si>
  <si>
    <t>粮油市场调控专项资金</t>
  </si>
  <si>
    <t>设施建设</t>
  </si>
  <si>
    <t>设施安全</t>
  </si>
  <si>
    <t>物资保管体系</t>
  </si>
  <si>
    <t>其他粮油事务支出</t>
  </si>
  <si>
    <t>能源储备</t>
  </si>
  <si>
    <t>石油储备</t>
  </si>
  <si>
    <t>天然铀储备</t>
  </si>
  <si>
    <t>煤炭储备</t>
  </si>
  <si>
    <t>成品油储备</t>
  </si>
  <si>
    <t>天然气储备</t>
  </si>
  <si>
    <t>其他能源储备支出</t>
  </si>
  <si>
    <t>粮油储备</t>
  </si>
  <si>
    <t>储备粮油补贴</t>
  </si>
  <si>
    <t>储备粮油差价补贴</t>
  </si>
  <si>
    <t>储备粮（油）库建设</t>
  </si>
  <si>
    <t>最低收购价政策支出</t>
  </si>
  <si>
    <t>其他粮油储备支出</t>
  </si>
  <si>
    <t>重要商品储备</t>
  </si>
  <si>
    <t>棉花储备</t>
  </si>
  <si>
    <t>食糖储备</t>
  </si>
  <si>
    <t>肉类储备</t>
  </si>
  <si>
    <t>化肥储备</t>
  </si>
  <si>
    <t>农药储备</t>
  </si>
  <si>
    <t>边销茶储备</t>
  </si>
  <si>
    <t>羊毛储备</t>
  </si>
  <si>
    <t>医药储备</t>
  </si>
  <si>
    <t>食盐储备</t>
  </si>
  <si>
    <t>战略物资储备</t>
  </si>
  <si>
    <t>2220511</t>
  </si>
  <si>
    <t>应急物资储备</t>
  </si>
  <si>
    <t>其他重要商品储备支出</t>
  </si>
  <si>
    <t>222A</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</si>
  <si>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</si>
  <si>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</si>
  <si>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</si>
  <si>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</si>
  <si>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</si>
  <si>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</si>
  <si>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</si>
  <si>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</si>
  <si>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</si>
  <si>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</si>
  <si>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矿山安全</t>
  </si>
  <si>
    <t>矿山安全监察事务</t>
  </si>
  <si>
    <t>矿山应急救援事务</t>
  </si>
  <si>
    <t>其他矿山安全支出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</si>
  <si>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</si>
  <si>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</si>
  <si>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</si>
  <si>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</si>
  <si>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</si>
  <si>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</si>
  <si>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</si>
  <si>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</si>
  <si>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</si>
  <si>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</si>
  <si>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</si>
  <si>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</si>
  <si>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</si>
  <si>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</si>
  <si>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</si>
  <si>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</si>
  <si>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</si>
  <si>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</si>
  <si>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</si>
  <si>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224A</t>
  </si>
  <si>
    <t>地方政府一般债务付息支出</t>
  </si>
  <si>
    <t>地方政府一般债券付息支出</t>
  </si>
  <si>
    <t>地方政府向外国政府借款付息支出</t>
  </si>
  <si>
    <t>地方政府向国际组织借款付息支出</t>
  </si>
  <si>
    <t>地方政府其他一般债务付息支出</t>
  </si>
  <si>
    <t>232A</t>
  </si>
  <si>
    <t>地方政府一般债务发行费用支出</t>
  </si>
  <si>
    <t>年初预留</t>
  </si>
  <si>
    <t>229A</t>
  </si>
  <si>
    <t>市本级地方一般公共预算支出</t>
  </si>
  <si>
    <t>1-5  2026年玉溪市市本级一般公共预算政府预算经济分类表（基本支出）</t>
  </si>
  <si>
    <t>经济科目名称</t>
  </si>
  <si>
    <t>机关工资福利支出</t>
  </si>
  <si>
    <t>工资奖金津补贴</t>
  </si>
  <si>
    <t>社会保障缴费</t>
  </si>
  <si>
    <t>其他工资福利支出</t>
  </si>
  <si>
    <t>机关商品和服务支出</t>
  </si>
  <si>
    <t>办公经费</t>
  </si>
  <si>
    <t>会议费</t>
  </si>
  <si>
    <t>培训费</t>
  </si>
  <si>
    <t>专用材料购置费</t>
  </si>
  <si>
    <t>委托业务费</t>
  </si>
  <si>
    <t>公务接待费</t>
  </si>
  <si>
    <t>因公出国（境）费用</t>
  </si>
  <si>
    <t>公务用车运行维护费</t>
  </si>
  <si>
    <t>维修（护）费</t>
  </si>
  <si>
    <t>其他商品和服务支出</t>
  </si>
  <si>
    <t>机关资本性支出</t>
  </si>
  <si>
    <t>设备购置</t>
  </si>
  <si>
    <t>对事业单位经常性补助</t>
  </si>
  <si>
    <t>工资福利支出</t>
  </si>
  <si>
    <t>商品和服务支出</t>
  </si>
  <si>
    <t>对事业单位资本性补助</t>
  </si>
  <si>
    <t>资本性支出</t>
  </si>
  <si>
    <t>对个人和家庭的补助</t>
  </si>
  <si>
    <t>社会福利和救助</t>
  </si>
  <si>
    <t>离退休费</t>
  </si>
  <si>
    <t>其他对个人和家庭的补助</t>
  </si>
  <si>
    <t>支 出 合 计</t>
  </si>
  <si>
    <t>1-6  2026年玉溪市市本级一般公共预算支出表(市对下转移支付项目)</t>
  </si>
  <si>
    <t>项       目</t>
  </si>
  <si>
    <t>其中：延续项目</t>
  </si>
  <si>
    <t>其中：新增项目</t>
  </si>
  <si>
    <t>一般公共服务支出</t>
  </si>
  <si>
    <t>是</t>
  </si>
  <si>
    <t>基层立法联系点、预算审查监督基层联系点县区补助经费</t>
  </si>
  <si>
    <t>县乡换届选举经费</t>
  </si>
  <si>
    <t>人大代表意见建议办理补助资金</t>
  </si>
  <si>
    <t>政协委员提案和重点提案办理项目经费</t>
  </si>
  <si>
    <t>（对下）玉溪市第四次全国农业普查专项经费</t>
  </si>
  <si>
    <t>城乡住户调查对下补助资金</t>
  </si>
  <si>
    <t>玉溪市乡镇（街道）及村（社区）廉政图书角建设项目经费</t>
  </si>
  <si>
    <t>玉溪市“同唱一首歌同为一家人”民族团结进步创建系列活动（市对下）经费</t>
  </si>
  <si>
    <t>创建全国民族团结进步示范培育库（市对下）工作经费</t>
  </si>
  <si>
    <t>“和和美美一家人”互嵌式社区建设项目经费</t>
  </si>
  <si>
    <t>西部计划地方项目市对下补助资金</t>
  </si>
  <si>
    <t>（市对下）村（社区）“两委”换届工作经费</t>
  </si>
  <si>
    <t>（市对下）农村困难党员关爱行动补助经费</t>
  </si>
  <si>
    <t>否</t>
  </si>
  <si>
    <t>（市对下）新兴领域党建工作经费</t>
  </si>
  <si>
    <t>（市对下）“初心合伙人”项目补助资金</t>
  </si>
  <si>
    <t>离职村办干部、农村原大队一级离职半脱产干部定期生活补助项目经费</t>
  </si>
  <si>
    <t>公共安全支出</t>
  </si>
  <si>
    <t>戒毒社区康复专职工作人员经费</t>
  </si>
  <si>
    <t>玉溪市公安机关无（危）房派出所建设项目配套资金</t>
  </si>
  <si>
    <r>
      <rPr>
        <b/>
        <sz val="14"/>
        <color rgb="FF000000"/>
        <rFont val="宋体"/>
        <charset val="134"/>
      </rPr>
      <t>科学技术支出</t>
    </r>
    <r>
      <rPr>
        <b/>
        <sz val="14"/>
        <color rgb="FF000000"/>
        <rFont val="宋体"/>
        <charset val="134"/>
      </rPr>
      <t xml:space="preserve"> </t>
    </r>
  </si>
  <si>
    <t>创新创业团队引育专项（下级）资金</t>
  </si>
  <si>
    <t>市级研发服务平台建设（对下）补助资金</t>
  </si>
  <si>
    <t>玉溪市“兴玉英才支持计划”创新平台载体建设专项资金</t>
  </si>
  <si>
    <t>文化旅游体育与传媒支出</t>
  </si>
  <si>
    <t>文物保护（对下）经费</t>
  </si>
  <si>
    <t>革命遗址保护利用（市对下）经费</t>
  </si>
  <si>
    <t>社会保障和就业支出</t>
  </si>
  <si>
    <t>县（市、区）春节送温暖活动专项经费</t>
  </si>
  <si>
    <t>高校毕业生“三支一扶”计划市级补助资金</t>
  </si>
  <si>
    <t>敬老节慰问专项经费</t>
  </si>
  <si>
    <t>（老年人）春节送温暖活动专项补助经费</t>
  </si>
  <si>
    <t>县区企业退休人员一次性生活补助资金</t>
  </si>
  <si>
    <t>定期优抚对象县级补助经费</t>
  </si>
  <si>
    <t>重点优抚对象丧葬补助专项经费</t>
  </si>
  <si>
    <t>农村和城镇无工作重点优抚对象生活困难补助经费</t>
  </si>
  <si>
    <t>老年人福利补贴经费</t>
  </si>
  <si>
    <t>市级残疾人就业保障金（县区）经费</t>
  </si>
  <si>
    <t>残疾人两项补助市级补助资金</t>
  </si>
  <si>
    <t>市级城乡困难群众救助补助资金</t>
  </si>
  <si>
    <t>六十年代精简退职人员生活困难补助经费</t>
  </si>
  <si>
    <t>春节送温暖活动经费</t>
  </si>
  <si>
    <t>县（市、区）配备乡镇（街道）退役军人服务站政府购买工作人员补助经费</t>
  </si>
  <si>
    <t>重点优抚对象“八一”节慰问经费</t>
  </si>
  <si>
    <t>县级春节送温暖活动经费</t>
  </si>
  <si>
    <t>县级军休人员春节送温暖活动经费</t>
  </si>
  <si>
    <t>卫生健康支出</t>
  </si>
  <si>
    <t>市对下基层卫生保障资金</t>
  </si>
  <si>
    <t>严重精神障碍患者监护人县区级专项经费</t>
  </si>
  <si>
    <t>市级人口均衡发展项目补助经费</t>
  </si>
  <si>
    <t>妇幼健康专项经费</t>
  </si>
  <si>
    <t>市级家庭发展项目补助经费</t>
  </si>
  <si>
    <t>优抚对象医疗保障经费</t>
  </si>
  <si>
    <t>节能环保支出</t>
  </si>
  <si>
    <t>“三湖”市级湖泊保护治理项目（第一批）经费</t>
  </si>
  <si>
    <t>农林水支出</t>
  </si>
  <si>
    <t>畜禽监测阳性扑杀和免疫反应死亡补助经费</t>
  </si>
  <si>
    <t>生猪屠宰监管及屠宰环节无害化处理补助资金</t>
  </si>
  <si>
    <t>村级防疫员及动物协检员工资补助资金</t>
  </si>
  <si>
    <t>玉溪市贫困地区农村饮水安全巩固提升和人居环境整治示范村项目经费</t>
  </si>
  <si>
    <t>政策性农业（种植业）保险补助资金</t>
  </si>
  <si>
    <t>玉溪市森林防火“三.三”制专项经费</t>
  </si>
  <si>
    <t>归还代垫除险加固市级配套资金</t>
  </si>
  <si>
    <t>东风水库水体养殖补偿专项资金</t>
  </si>
  <si>
    <t>大矣资农田淹没大米赔偿资金</t>
  </si>
  <si>
    <t>玉溪市驻村工作队员意外伤害保险经费</t>
  </si>
  <si>
    <t>政策性农业（养殖业）保险补助专项经费</t>
  </si>
  <si>
    <t>灾害防治及应急管理支出</t>
  </si>
  <si>
    <t>玉溪市地质灾害防治市级补助专项资金</t>
  </si>
  <si>
    <t>玉溪市自然灾害生活救助专项资金</t>
  </si>
  <si>
    <t>社会发展专项资金</t>
  </si>
  <si>
    <t>市对下重点项目前期工作专项经费</t>
  </si>
  <si>
    <r>
      <rPr>
        <b/>
        <sz val="14"/>
        <rFont val="宋体"/>
        <charset val="134"/>
      </rPr>
      <t xml:space="preserve">  </t>
    </r>
    <r>
      <rPr>
        <b/>
        <sz val="14"/>
        <rFont val="宋体"/>
        <charset val="134"/>
      </rPr>
      <t>合</t>
    </r>
    <r>
      <rPr>
        <b/>
        <sz val="14"/>
        <rFont val="宋体"/>
        <charset val="134"/>
      </rPr>
      <t xml:space="preserve">  </t>
    </r>
    <r>
      <rPr>
        <b/>
        <sz val="14"/>
        <rFont val="宋体"/>
        <charset val="134"/>
      </rPr>
      <t>计</t>
    </r>
  </si>
  <si>
    <t>1-7  2026年玉溪市分地区税收返还和转移支付预算表</t>
  </si>
  <si>
    <t>州（市）</t>
  </si>
  <si>
    <t>合计</t>
  </si>
  <si>
    <t>税收返还</t>
  </si>
  <si>
    <t>转移支付</t>
  </si>
  <si>
    <t>一、提前下达数</t>
  </si>
  <si>
    <t>红塔区</t>
  </si>
  <si>
    <t xml:space="preserve"> </t>
  </si>
  <si>
    <t>江川区</t>
  </si>
  <si>
    <t>澄江市</t>
  </si>
  <si>
    <t>通海县</t>
  </si>
  <si>
    <t>华宁县</t>
  </si>
  <si>
    <t>易门县</t>
  </si>
  <si>
    <t>峨山县</t>
  </si>
  <si>
    <t>新平县</t>
  </si>
  <si>
    <t>元江县</t>
  </si>
  <si>
    <t>高新区</t>
  </si>
  <si>
    <t>二、预算数</t>
  </si>
  <si>
    <t>1-8  2026年玉溪市市本级“三公”经费预算财政拨款情况统计表</t>
  </si>
  <si>
    <t>2025年预算数</t>
  </si>
  <si>
    <t>比上年增、减情况</t>
  </si>
  <si>
    <t>增、减金额</t>
  </si>
  <si>
    <t>增、减幅度</t>
  </si>
  <si>
    <t>1.因公出国（境）费</t>
  </si>
  <si>
    <t>2.公务接待费</t>
  </si>
  <si>
    <t>3.公务用车购置及运行费</t>
  </si>
  <si>
    <t>其中：（1）公务用车购置费</t>
  </si>
  <si>
    <t xml:space="preserve">      （2）公务用车运行费</t>
  </si>
  <si>
    <t xml:space="preserve">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2026年市本级预算安排“三公”经费合计3,528.69万元，较上年预算下降22.39%，主要是公务接待费进行了压减。玉溪市将在预算中执行中央八项规定，严格落实过紧日子要求，按照“三公”经费限额管理，从严从紧核定“三公”经费。 </t>
  </si>
  <si>
    <t>2-1 2026年玉溪市政府性基金预算收入情况表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</si>
  <si>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</si>
  <si>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</si>
  <si>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</si>
  <si>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</si>
  <si>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</si>
  <si>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</si>
  <si>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</si>
  <si>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</si>
  <si>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</si>
  <si>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</si>
  <si>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</si>
  <si>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</si>
  <si>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</si>
  <si>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</si>
  <si>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</si>
  <si>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</si>
  <si>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</si>
  <si>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</si>
  <si>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</si>
  <si>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</si>
  <si>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</si>
  <si>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</si>
  <si>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</si>
  <si>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</si>
  <si>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</si>
  <si>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</si>
  <si>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</si>
  <si>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</si>
  <si>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</si>
  <si>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</si>
  <si>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</si>
  <si>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</si>
  <si>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</si>
  <si>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</si>
  <si>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</si>
  <si>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</si>
  <si>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</si>
  <si>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</si>
  <si>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</si>
  <si>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</si>
  <si>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</si>
  <si>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</si>
  <si>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</si>
  <si>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</si>
  <si>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</si>
  <si>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</si>
  <si>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</si>
  <si>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</si>
  <si>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全市政府性基金预算收入</t>
  </si>
  <si>
    <t>地方政府专项债务转贷收入</t>
  </si>
  <si>
    <t xml:space="preserve">  政府性基金转移收入</t>
  </si>
  <si>
    <t xml:space="preserve">     政府性基金补助收入</t>
  </si>
  <si>
    <t xml:space="preserve">     抗疫特别国债转移支付收入</t>
  </si>
  <si>
    <t>2-2 2026年玉溪市政府性基金预算支出情况表</t>
  </si>
  <si>
    <t>一、教育支出</t>
  </si>
  <si>
    <t>超长期特别国债安排的支出</t>
  </si>
  <si>
    <t>基础教育</t>
  </si>
  <si>
    <t>二、科学技术支出</t>
  </si>
  <si>
    <t>其他科技支出</t>
  </si>
  <si>
    <t>三、文化旅游体育与传媒支出</t>
  </si>
  <si>
    <t>国家电影事业发展专项资金安排的支出</t>
  </si>
  <si>
    <t>资助国产影片放映</t>
  </si>
  <si>
    <t>资助影院建设</t>
  </si>
  <si>
    <t>资助少数民族语电影译制</t>
  </si>
  <si>
    <t>购买农村电影公益性放映版权服务</t>
  </si>
  <si>
    <t>其他国家电影事业发展专项资金支出</t>
  </si>
  <si>
    <t>旅游发展基金支出</t>
  </si>
  <si>
    <t>宣传促销</t>
  </si>
  <si>
    <t>行业规划</t>
  </si>
  <si>
    <t>旅游事业补助</t>
  </si>
  <si>
    <t>地方旅游开发项目补助</t>
  </si>
  <si>
    <t>其他旅游发展基金支出</t>
  </si>
  <si>
    <t>国家电影事业发展专项资金对应专项债务收入安排的支出</t>
  </si>
  <si>
    <t>资助城市影院</t>
  </si>
  <si>
    <t>其他国家电影事业发展专项资金对应专项债务收入支出</t>
  </si>
  <si>
    <t>其他文化旅游传媒与体育支出</t>
  </si>
  <si>
    <t>四、社会保障和就业支出</t>
  </si>
  <si>
    <t>养老机构及服务设施</t>
  </si>
  <si>
    <t>公共就业服务设施</t>
  </si>
  <si>
    <t>五、卫生健康支出</t>
  </si>
  <si>
    <t>公共卫生机构</t>
  </si>
  <si>
    <t>六、节能环保支出</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</si>
  <si>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</si>
  <si>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</si>
  <si>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</si>
  <si>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</si>
  <si>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</si>
  <si>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</si>
  <si>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</si>
  <si>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</si>
  <si>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</si>
  <si>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</si>
  <si>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水污染综合治理</t>
  </si>
  <si>
    <t>应对气候变化</t>
  </si>
  <si>
    <t>“三北”工程建设</t>
  </si>
  <si>
    <t>七、城乡社区支出</t>
  </si>
  <si>
    <t>国有土地使用权出让收入安排的支出</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</si>
  <si>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</si>
  <si>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</si>
  <si>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</si>
  <si>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</si>
  <si>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</si>
  <si>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</si>
  <si>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</si>
  <si>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</si>
  <si>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</si>
  <si>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</si>
  <si>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保障性住房租金补贴</t>
  </si>
  <si>
    <t>农业生产发展支出</t>
  </si>
  <si>
    <t>农村社会事业支出</t>
  </si>
  <si>
    <t>农业农村生态环境支出</t>
  </si>
  <si>
    <t>其他国有土地使用权出让收入安排的支出</t>
  </si>
  <si>
    <t>国有土地收益基金安排的支出</t>
  </si>
  <si>
    <t>其他国有土地收益基金支出</t>
  </si>
  <si>
    <t>农业土地开发资金安排的支出</t>
  </si>
  <si>
    <t>城市基础设施配套费安排的支出</t>
  </si>
  <si>
    <t>城市公共设施</t>
  </si>
  <si>
    <t>城市环境卫生</t>
  </si>
  <si>
    <t>公有房屋</t>
  </si>
  <si>
    <t>城市防洪</t>
  </si>
  <si>
    <t>其他城市基础设施配套费安排的支出</t>
  </si>
  <si>
    <t>污水处理费收入安排的支出</t>
  </si>
  <si>
    <t>污水处理设施建设和运营</t>
  </si>
  <si>
    <t>代征手续费</t>
  </si>
  <si>
    <t>其他污水处理费安排的支出</t>
  </si>
  <si>
    <t>土地储备专项债券收入安排的支出</t>
  </si>
  <si>
    <t>其他土地储备专项债券收入安排的支出</t>
  </si>
  <si>
    <t>棚户区改造专项债券收入安排的支出</t>
  </si>
  <si>
    <t>其他棚户区改造专项债券收入安排的支出</t>
  </si>
  <si>
    <t>城市基础设施配套费对应专项债务收入安排的支出</t>
  </si>
  <si>
    <t>其他城市基础设施配套费对应专项债务收入安排的支出</t>
  </si>
  <si>
    <t>污水处理费对应专项债务收入安排的支出</t>
  </si>
  <si>
    <t>其他污水处理费对应专项债务收入安排的支出</t>
  </si>
  <si>
    <t>国有土地使用权出让收入对应专项债务收入安排的支出</t>
  </si>
  <si>
    <t>其他国有土地使用权出让收入对应专项债务收入安排的支出</t>
  </si>
  <si>
    <t>八、农林水支出</t>
  </si>
  <si>
    <t>大中型水库库区基金安排的支出</t>
  </si>
  <si>
    <t>基础设施建设和经济发展</t>
  </si>
  <si>
    <t>解决移民遗留问题</t>
  </si>
  <si>
    <t>库区防护工程维护</t>
  </si>
  <si>
    <t>其他大中型水库库区基金支出</t>
  </si>
  <si>
    <t>三峡水库库区基金支出</t>
  </si>
  <si>
    <t>库区维护和管理</t>
  </si>
  <si>
    <t>其他三峡水库库区基金支出</t>
  </si>
  <si>
    <t>国家重大水利工程建设基金安排的支出</t>
  </si>
  <si>
    <t>三峡后续工作</t>
  </si>
  <si>
    <t>地方重大水利工程建设</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</si>
  <si>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</si>
  <si>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</si>
  <si>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</si>
  <si>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</si>
  <si>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</si>
  <si>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</si>
  <si>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</si>
  <si>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</si>
  <si>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</si>
  <si>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</si>
  <si>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</si>
  <si>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</si>
  <si>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</si>
  <si>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</si>
  <si>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</si>
  <si>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</si>
  <si>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</si>
  <si>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</si>
  <si>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</si>
  <si>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</si>
  <si>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</si>
  <si>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</si>
  <si>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</si>
  <si>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</si>
  <si>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</si>
  <si>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</si>
  <si>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</si>
  <si>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</si>
  <si>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</si>
  <si>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</si>
  <si>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</si>
  <si>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</si>
  <si>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</si>
  <si>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</si>
  <si>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</si>
  <si>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</si>
  <si>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</si>
  <si>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</si>
  <si>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九、交通运输支出</t>
  </si>
  <si>
    <t>海南省高等级公路车辆通行附加费安排的支出</t>
  </si>
  <si>
    <t>公路还贷</t>
  </si>
  <si>
    <t>其他海南省高等级公路车辆通行附加费安排的支出</t>
  </si>
  <si>
    <t>车辆通行费安排的支出</t>
  </si>
  <si>
    <t>政府还贷公路养护</t>
  </si>
  <si>
    <t>政府还贷公路管理</t>
  </si>
  <si>
    <t>其他车辆通行费安排的支出</t>
  </si>
  <si>
    <t>铁路建设基金支出</t>
  </si>
  <si>
    <t>铁路建设投资</t>
  </si>
  <si>
    <t>购置铁路机车车辆</t>
  </si>
  <si>
    <t>铁路还贷</t>
  </si>
  <si>
    <t>建设项目铺底资金</t>
  </si>
  <si>
    <t>勘测设计</t>
  </si>
  <si>
    <t>注册资本金</t>
  </si>
  <si>
    <t>周转资金</t>
  </si>
  <si>
    <t>其他铁路建设基金支出</t>
  </si>
  <si>
    <t>船舶油污损害赔偿基金支出</t>
  </si>
  <si>
    <t>应急处置费用</t>
  </si>
  <si>
    <t>控制清除污染</t>
  </si>
  <si>
    <t>损失补偿</t>
  </si>
  <si>
    <t>生态恢复</t>
  </si>
  <si>
    <t>监视监测</t>
  </si>
  <si>
    <t>其他船舶油污损害赔偿基金支出</t>
  </si>
  <si>
    <t>民航发展基金支出</t>
  </si>
  <si>
    <t>民航机场建设</t>
  </si>
  <si>
    <t>民航安全</t>
  </si>
  <si>
    <t>航线和机场补贴</t>
  </si>
  <si>
    <t>民航节能减排</t>
  </si>
  <si>
    <t>通用航空发展</t>
  </si>
  <si>
    <t>征管经费</t>
  </si>
  <si>
    <t>民航科教和信息建设</t>
  </si>
  <si>
    <t>其他民航发展基金支出</t>
  </si>
  <si>
    <t>海南省高等级公路车辆通行附加费对应专项债务收入安排的支出</t>
  </si>
  <si>
    <t>其他海南省高等级公路车辆通行附加费对应专项债务收入安排的支出</t>
  </si>
  <si>
    <t>政府收费公路专项债券收入安排的支出</t>
  </si>
  <si>
    <t>其他政府收费公路专项债券收入安排的支出</t>
  </si>
  <si>
    <t>车辆通行费对应专项债务收入安排的支出</t>
  </si>
  <si>
    <t>十、资源勘探工业信息等支出</t>
  </si>
  <si>
    <t>农网还贷资金支出</t>
  </si>
  <si>
    <t>地方农网还贷资金支出</t>
  </si>
  <si>
    <t>其他农网还贷资金支出</t>
  </si>
  <si>
    <t>十一、自然资源海洋气象等支出</t>
  </si>
  <si>
    <t>耕地保护考核奖惩基金支出</t>
  </si>
  <si>
    <t>耕地保护</t>
  </si>
  <si>
    <t>补充耕地</t>
  </si>
  <si>
    <t>十二、住房保障支出</t>
  </si>
  <si>
    <t>其他住房保障支出</t>
  </si>
  <si>
    <t>十三、粮油物资储备支出</t>
  </si>
  <si>
    <t>其他粮油物资储备支出</t>
  </si>
  <si>
    <t>十四、灾害防治及应急管理支出</t>
  </si>
  <si>
    <t>自然灾害恢复重建支出</t>
  </si>
  <si>
    <t>十五、其他支出</t>
  </si>
  <si>
    <t>其他政府性基金及对应专项债务收入安排的支出</t>
  </si>
  <si>
    <t>其他政府性基金安排的支出</t>
  </si>
  <si>
    <t>其他地方自行试点项目收益专项债券收入安排的支出</t>
  </si>
  <si>
    <t>其他政府性基金债务收入安排的支出</t>
  </si>
  <si>
    <t>彩票发行销售机构业务费安排的支出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</si>
  <si>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</si>
  <si>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</si>
  <si>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</si>
  <si>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</si>
  <si>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</si>
  <si>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</si>
  <si>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</si>
  <si>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</si>
  <si>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抗疫特别国债财务基金支出</t>
  </si>
  <si>
    <t>超长期特别国债财务基金支出</t>
  </si>
  <si>
    <t>彩票公益金安排的支出</t>
  </si>
  <si>
    <t>2296001</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</si>
  <si>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</si>
  <si>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</si>
  <si>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</si>
  <si>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</si>
  <si>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</si>
  <si>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</si>
  <si>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</si>
  <si>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用于巩固拓展脱贫攻坚成果衔接乡村振兴的彩票公益金支出</t>
  </si>
  <si>
    <t>用于法律援助的彩票公益金支出</t>
  </si>
  <si>
    <t>用于城乡医疗救助的的彩票公益金支出</t>
  </si>
  <si>
    <t>用于其他社会公益事业的彩票公益金支出</t>
  </si>
  <si>
    <t>超长期特别国债安排的其他支出</t>
  </si>
  <si>
    <t>十六、债务付息支出</t>
  </si>
  <si>
    <t>地方政府专项债务付息支出</t>
  </si>
  <si>
    <t>海南省高等级公路车辆通行附加费债务付息支出</t>
  </si>
  <si>
    <t>港口建设费债务付息支出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</si>
  <si>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</si>
  <si>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</si>
  <si>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</si>
  <si>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</si>
  <si>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</si>
  <si>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</si>
  <si>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</si>
  <si>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</si>
  <si>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</si>
  <si>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</si>
  <si>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</si>
  <si>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</si>
  <si>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</si>
  <si>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</si>
  <si>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十七、债务发行费用支出</t>
  </si>
  <si>
    <t>23304</t>
  </si>
  <si>
    <t>地方政府专项债务发行费用支出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</si>
  <si>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</si>
  <si>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</si>
  <si>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</si>
  <si>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</si>
  <si>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</si>
  <si>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</si>
  <si>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</si>
  <si>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</si>
  <si>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</si>
  <si>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</si>
  <si>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</si>
  <si>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</si>
  <si>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</si>
  <si>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其他地方自行试点项目收益专项债务发行费用支出</t>
  </si>
  <si>
    <t>其他政府性基金债务发行费用支出</t>
  </si>
  <si>
    <t>234</t>
  </si>
  <si>
    <t>十八、抗疫特别国债安排的支出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</si>
  <si>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</si>
  <si>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</si>
  <si>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</si>
  <si>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</si>
  <si>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</si>
  <si>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</si>
  <si>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</si>
  <si>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</si>
  <si>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</si>
  <si>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</si>
  <si>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</si>
  <si>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</si>
  <si>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</si>
  <si>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</si>
  <si>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</si>
  <si>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</si>
  <si>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</si>
  <si>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</si>
  <si>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</si>
  <si>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</si>
  <si>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</si>
  <si>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</si>
  <si>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</si>
  <si>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</si>
  <si>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</si>
  <si>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</si>
  <si>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</si>
  <si>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</si>
  <si>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</si>
  <si>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</si>
  <si>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</si>
  <si>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</si>
  <si>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</si>
  <si>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</si>
  <si>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</si>
  <si>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</si>
  <si>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</si>
  <si>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</si>
  <si>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全市政府性基金预算支出</t>
  </si>
  <si>
    <t>23006</t>
  </si>
  <si>
    <t>上解支出</t>
  </si>
  <si>
    <t>23008</t>
  </si>
  <si>
    <t xml:space="preserve">   调出资金</t>
  </si>
  <si>
    <t>23009</t>
  </si>
  <si>
    <t xml:space="preserve">   年终结余</t>
  </si>
  <si>
    <t>231</t>
  </si>
  <si>
    <t>地方政府专项债务还本支出</t>
  </si>
  <si>
    <t>2-3 2026年市本级政府性基金预算收入情况表</t>
  </si>
  <si>
    <t>市本级政府性基金预算收入</t>
  </si>
  <si>
    <t xml:space="preserve">   政府性基金补助收入</t>
  </si>
  <si>
    <t xml:space="preserve">     政府性基金上解收入</t>
  </si>
  <si>
    <t>2-4 2026年市本级政府性基金预算支出情况表</t>
  </si>
  <si>
    <t>类</t>
  </si>
  <si>
    <t>款</t>
  </si>
  <si>
    <t>项</t>
  </si>
  <si>
    <t>废弃电器电子产品处理基金支出▼</t>
  </si>
  <si>
    <t>2290901</t>
  </si>
  <si>
    <t>2291001</t>
  </si>
  <si>
    <t>市本级政府性基金支出</t>
  </si>
  <si>
    <t>230</t>
  </si>
  <si>
    <t>23004</t>
  </si>
  <si>
    <t xml:space="preserve">   政府性基金转移支付</t>
  </si>
  <si>
    <t>2300401</t>
  </si>
  <si>
    <t xml:space="preserve">     政府性基金补助支出</t>
  </si>
  <si>
    <t>2300402</t>
  </si>
  <si>
    <t xml:space="preserve">     政府性基金上解支出</t>
  </si>
  <si>
    <t>203308</t>
  </si>
  <si>
    <t>23011</t>
  </si>
  <si>
    <t xml:space="preserve">   地方政府专项债务转贷支出</t>
  </si>
  <si>
    <t>上年结转对应安排支出</t>
  </si>
  <si>
    <t>2-5  2026年玉溪市市本级政府性基金支出表(市对下转移支付)</t>
  </si>
  <si>
    <t>一、文化旅游体育与传媒支出</t>
  </si>
  <si>
    <t>二、社会保障和就业支出</t>
  </si>
  <si>
    <t>三、节能环保支出</t>
  </si>
  <si>
    <t>四、城乡社区支出</t>
  </si>
  <si>
    <t>五、农林水支出</t>
  </si>
  <si>
    <t>六、交通运输支出</t>
  </si>
  <si>
    <t>七、资源勘探工业信息等支出</t>
  </si>
  <si>
    <t>八、其他支出</t>
  </si>
  <si>
    <t>九、债务付息支出</t>
  </si>
  <si>
    <t>十、债务发行费用支出</t>
  </si>
  <si>
    <t>十一、抗疫特别国债安排的支出</t>
  </si>
  <si>
    <t>本年支出小计</t>
  </si>
  <si>
    <t>3-1  2026年玉溪市国有资本经营收入预算情况表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</si>
  <si>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</si>
  <si>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</si>
  <si>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</si>
  <si>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</si>
  <si>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</si>
  <si>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</si>
  <si>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</si>
  <si>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</si>
  <si>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</si>
  <si>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</si>
  <si>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</si>
  <si>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</si>
  <si>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</si>
  <si>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</si>
  <si>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</si>
  <si>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</si>
  <si>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</si>
  <si>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</si>
  <si>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</si>
  <si>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</si>
  <si>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</si>
  <si>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</si>
  <si>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</si>
  <si>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</si>
  <si>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</si>
  <si>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</si>
  <si>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</si>
  <si>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</si>
  <si>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</si>
  <si>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</si>
  <si>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</si>
  <si>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</si>
  <si>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</si>
  <si>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全市国有资本经营收入</t>
  </si>
  <si>
    <t>上年结转</t>
  </si>
  <si>
    <t>账务调整收入</t>
  </si>
  <si>
    <t>3-2  2026年玉溪市国有资本经营支出预算情况表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</si>
  <si>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</si>
  <si>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</si>
  <si>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</si>
  <si>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</si>
  <si>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</si>
  <si>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</si>
  <si>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</si>
  <si>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</si>
  <si>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</si>
  <si>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</si>
  <si>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</si>
  <si>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</si>
  <si>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</si>
  <si>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</si>
  <si>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</si>
  <si>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</si>
  <si>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</si>
  <si>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</si>
  <si>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</si>
  <si>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全市国有资本经营支出</t>
  </si>
  <si>
    <t>国有资本经营预算转移支付</t>
  </si>
  <si>
    <t>调出资金</t>
  </si>
  <si>
    <t>结转下年</t>
  </si>
  <si>
    <t>3-3  2026年市本级国有资本经营收入预算情况表</t>
  </si>
  <si>
    <t>利润收入</t>
  </si>
  <si>
    <t xml:space="preserve">     卫生体育福利企业利润收入</t>
  </si>
  <si>
    <t>股利、股息收入</t>
  </si>
  <si>
    <t xml:space="preserve">     国有控股公司股利、股息收入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</si>
  <si>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</si>
  <si>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</si>
  <si>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</si>
  <si>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</si>
  <si>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</si>
  <si>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</si>
  <si>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市本级国有资本经营收入</t>
  </si>
  <si>
    <t>3-4  2026年市本级国有资本经营支出预算情况表</t>
  </si>
  <si>
    <t>项   目</t>
  </si>
  <si>
    <t xml:space="preserve">    "三供一业"移交补助支出</t>
  </si>
  <si>
    <t xml:space="preserve">   其他金融国有资本经营预算支出</t>
  </si>
  <si>
    <t>市本级国有资本经营支出</t>
  </si>
  <si>
    <t>3-5  2026年玉溪市市本级国有资本经营预算转移支付表（分地区）</t>
  </si>
  <si>
    <t>地  区</t>
  </si>
  <si>
    <t>预算数</t>
  </si>
  <si>
    <t>合  计</t>
  </si>
  <si>
    <t>3-6  2026年玉溪市市本级国有资本经营预算转移支付表（分项目）</t>
  </si>
  <si>
    <t>项目名称</t>
  </si>
  <si>
    <t>2026年中央企业退休人员社会化管理补助资金</t>
  </si>
  <si>
    <t>4-1  2026年玉溪市社会保险基金收入预算情况表</t>
  </si>
  <si>
    <t>项     目</t>
  </si>
  <si>
    <t>2025年预计执行数</t>
  </si>
  <si>
    <t>预算数比上年预计执行数增长%</t>
  </si>
  <si>
    <t>一、企业职工基本养老保险基金收入</t>
  </si>
  <si>
    <t xml:space="preserve">    其中：保险费收入</t>
  </si>
  <si>
    <t xml:space="preserve">          利息收入</t>
  </si>
  <si>
    <t xml:space="preserve">          财政补贴收入</t>
  </si>
  <si>
    <t/>
  </si>
  <si>
    <t>二、机关事业单位基本养老保险基金收入</t>
  </si>
  <si>
    <t>y</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</si>
  <si>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</si>
  <si>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</si>
  <si>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</si>
  <si>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</si>
  <si>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</si>
  <si>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</si>
  <si>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</si>
  <si>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</si>
  <si>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</si>
  <si>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</si>
  <si>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</si>
  <si>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收入合计</t>
  </si>
  <si>
    <t>4-2  2026年玉溪市社会保险基金支出预算情况表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</si>
  <si>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</si>
  <si>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</si>
  <si>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</si>
  <si>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</si>
  <si>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</si>
  <si>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</si>
  <si>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</si>
  <si>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</si>
  <si>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</si>
  <si>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</si>
  <si>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</si>
  <si>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</si>
  <si>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</si>
  <si>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</si>
  <si>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2026年玉溪市市本级社会保险基金收入预算情况表</t>
  </si>
  <si>
    <t>4-4  2026年玉溪市市本级社会保险基金支出预算情况表</t>
  </si>
  <si>
    <t>5-1  玉溪市2025年地方政府债务限额及余额预算情况表</t>
  </si>
  <si>
    <t>单位：亿元</t>
  </si>
  <si>
    <t>地   区</t>
  </si>
  <si>
    <t>2025年债务限额</t>
  </si>
  <si>
    <t>2025年债务余额预计执行数</t>
  </si>
  <si>
    <t>一般债务</t>
  </si>
  <si>
    <t>专项债务</t>
  </si>
  <si>
    <t>公  式</t>
  </si>
  <si>
    <t>A=B+C</t>
  </si>
  <si>
    <t>B</t>
  </si>
  <si>
    <t>C</t>
  </si>
  <si>
    <t>D=E+F</t>
  </si>
  <si>
    <t>E</t>
  </si>
  <si>
    <t>F</t>
  </si>
  <si>
    <t>玉溪市合计</t>
  </si>
  <si>
    <t>一、玉溪市本级</t>
  </si>
  <si>
    <t>二、玉溪市下级合计</t>
  </si>
  <si>
    <t>注：1.本表反映上一年度本地区、本级及分地区地方政府债务限额及余额预计执行数。</t>
  </si>
  <si>
    <t xml:space="preserve">    2.本表由县级以上地方各级财政部门在本级人民代表大会批准预算后二十日内公开。</t>
  </si>
  <si>
    <t>5-2  玉溪市2025年地方政府一般债务余额情况表</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</si>
  <si>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</si>
  <si>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</si>
  <si>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</si>
  <si>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</si>
  <si>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</si>
  <si>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</si>
  <si>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</si>
  <si>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</si>
  <si>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</si>
  <si>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</si>
  <si>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</si>
  <si>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</si>
  <si>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空表说明：关于玉溪市2026年地方政府债务限额提前下达表为空表的说明，截至2025年12月30日，省财政厅并未提前下达玉溪市政府债务限额。</t>
  </si>
  <si>
    <t>5-3  玉溪市市本级2025年地方政府一般债务余额情况表</t>
  </si>
  <si>
    <t xml:space="preserve">    中央转贷地方的国际金融组织和外国政府贷款</t>
  </si>
  <si>
    <t xml:space="preserve">    2025年地方政府一般债券发行额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</si>
  <si>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3.本表“四、2025年地方政府一般债务还本额”只包括地方政府一般债券还本和外贷还本，不包括按照财政部要求列支在
    “2310399地方政府其他一般债务还本支出”的置换存量隐性债务部分。</t>
  </si>
  <si>
    <t>5-4  玉溪市2025年地方政府专项债务余额情况表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</si>
  <si>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</si>
  <si>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</si>
  <si>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</si>
  <si>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</si>
  <si>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</si>
  <si>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</si>
  <si>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</si>
  <si>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</si>
  <si>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5-5  玉溪市本级2025年地方政府专项债务余额情况表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</si>
  <si>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3.本表“四、2025年地方政府专项债务还本额”只包括地方政府专项债券还本额，不包括按照财政部要求列支在
     “2310499其他政府性基金债务还本支出”的置换存量隐性债务部分。</t>
  </si>
  <si>
    <t>5-6  玉溪市地方政府债券发行及还本
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</si>
  <si>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</si>
  <si>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</si>
  <si>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</si>
  <si>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</si>
  <si>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</si>
  <si>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</si>
  <si>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</si>
  <si>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</si>
  <si>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</si>
  <si>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</si>
  <si>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</si>
  <si>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</si>
  <si>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</si>
  <si>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</si>
  <si>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</si>
  <si>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</si>
  <si>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</si>
  <si>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</si>
  <si>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</si>
  <si>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</si>
  <si>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</si>
  <si>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</si>
  <si>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</si>
  <si>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</si>
  <si>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</si>
  <si>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</si>
  <si>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</si>
  <si>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</si>
  <si>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</si>
  <si>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</si>
  <si>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</si>
  <si>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玉溪市2026年地方政府债务限额提前下达情况表</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</si>
  <si>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</si>
  <si>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</si>
  <si>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</si>
  <si>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</si>
  <si>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</si>
  <si>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</si>
  <si>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空表说明：关于玉溪市2026年地方政府债务限额提前下达表为空表的说明，截至2025年12月30日，省财政厅并未提前下达玉溪市政府债务限额，将在决算报告中公开。</t>
  </si>
  <si>
    <t>5-8  玉溪市2026年年初新增地方政府债券资金安排表</t>
  </si>
  <si>
    <t>序号</t>
  </si>
  <si>
    <t>项目类型</t>
  </si>
  <si>
    <t>项目主管部门</t>
  </si>
  <si>
    <t>债券性质</t>
  </si>
  <si>
    <t>债券规模</t>
  </si>
  <si>
    <t>如：农村公路、市政道路等
如：土地储备、政府收费公路、棚改等</t>
  </si>
  <si>
    <t>一般债券
专项债券</t>
  </si>
  <si>
    <t>...</t>
  </si>
  <si>
    <t>注：本表反映本级当年提前下达的新增地方政府债券资金使用安排，由县级以上地方各级财政部门在本级人民代表大会批准预算后二十日内公开。</t>
  </si>
  <si>
    <t>空表说明：关于玉溪市2026年年初新增地方政府债券资金安排表为空表的说明，截至2025年12月30日，省发展改革委、省财政厅暂未确定上半年的专项债券项目发行计划，无法确定资金安排。</t>
  </si>
  <si>
    <t>6-1   2026年市级重大政策和重点项目绩效目标表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</si>
  <si>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</si>
  <si>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</si>
  <si>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</si>
  <si>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</si>
  <si>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</si>
  <si>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</si>
  <si>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</si>
  <si>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</si>
  <si>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</si>
  <si>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</si>
  <si>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玉溪市交通运输局</t>
  </si>
  <si>
    <t>旅客列车开行运营补助的资金</t>
  </si>
  <si>
    <t>根据玉溪市人民政府与中国铁路昆明局集团有限公司签订的《玉溪市人民政府与中国铁路昆明局集团有限公司旅客列车开行合作协议》为满足玉溪动车开行均衡性需求，玉溪市人民政府、中国铁路昆明局集团有限公司同意由中国铁路昆明局集团有限公司在昆明（南）与玉溪间增开1对旅客列车。合约期内每年向中国铁路昆明局集团有限公司支付200万元作为旅客列车开行运营补助费用。向中国铁路昆明局集团有限公司支付旅客列车开行运营补助费用，是切实贯彻落实好省政府主要领导调研中老铁路玉溪段时提出的“将推进昆明站至玉溪站列车提速、车次加密、常态化运行作为昆玉同城化工作的重要突破口来推动”工作要求的需要；有利于保障好昆玉城际通勤列车运营顺利，创建好“昆玉城际”列车品牌，打造好车厢经济，宣传好玉溪品牌。</t>
  </si>
  <si>
    <t>产出指标</t>
  </si>
  <si>
    <t>数量指标</t>
  </si>
  <si>
    <t>获补企业数</t>
  </si>
  <si>
    <t>=</t>
  </si>
  <si>
    <t>个</t>
  </si>
  <si>
    <t>定量指标</t>
  </si>
  <si>
    <t>反映获补企业的数量情况。</t>
  </si>
  <si>
    <t>列车开行数</t>
  </si>
  <si>
    <r>
      <rPr>
        <sz val="9"/>
        <color rgb="FF000000"/>
        <rFont val="宋体"/>
        <charset val="134"/>
      </rPr>
      <t xml:space="preserve"> </t>
    </r>
    <r>
      <rPr>
        <sz val="9"/>
        <color rgb="FF000000"/>
        <rFont val="宋体"/>
        <charset val="134"/>
      </rPr>
      <t>列</t>
    </r>
    <r>
      <rPr>
        <sz val="9"/>
        <color rgb="FF000000"/>
        <rFont val="宋体"/>
        <charset val="134"/>
      </rPr>
      <t xml:space="preserve"> </t>
    </r>
  </si>
  <si>
    <t>反映列车开行数量。</t>
  </si>
  <si>
    <t>质量指标</t>
  </si>
  <si>
    <t>列车开行率</t>
  </si>
  <si>
    <t>%</t>
  </si>
  <si>
    <t>按协议开通的班列实际开行情况。</t>
  </si>
  <si>
    <t>效益指标</t>
  </si>
  <si>
    <t>经济效益</t>
  </si>
  <si>
    <t>缓解企业经营状况</t>
  </si>
  <si>
    <t>定性指标</t>
  </si>
  <si>
    <t>反映补助促进受助企业经营状况改善的情况。</t>
  </si>
  <si>
    <t>社会效益</t>
  </si>
  <si>
    <t>宣传玉溪品牌提高玉溪知名度</t>
  </si>
  <si>
    <t>增开玉溪至昆明动车有利于创建“昆玉城际”列车品牌打造车厢经济，宣传好玉溪品牌，不断提高玉溪知名度。</t>
  </si>
  <si>
    <t>满意度指标</t>
  </si>
  <si>
    <t>服务对象满意度</t>
  </si>
  <si>
    <t>企业满意度</t>
  </si>
  <si>
    <t>&gt;=</t>
  </si>
  <si>
    <t>反映企业收到旅客列车开行运营补助资金的满意度。</t>
  </si>
  <si>
    <t>公交车爱心卡乘车补助资金</t>
  </si>
  <si>
    <r>
      <rPr>
        <sz val="9"/>
        <color rgb="FF000000"/>
        <rFont val="宋体"/>
        <charset val="134"/>
      </rPr>
      <t>根据《云南省老年人权益保障条例》和《玉溪市老年人权益保障实施办法》“老年人持《老年人优待证》，免费乘坐本市行政辖区内营运的公交公共汽车”的要求，市公交公司自2008年以来，按照市委、市政府的指示精神，为60岁以上的老年人办理爱心卡，让其免费乘坐市内公交车。2026年的目标：免费运送60岁以上老年乘客1250万人次，替老年人节约出行成本1250万元，免费新办理爱心卡达7800张，办理完成率达100%，老年人出行率达80%以上，老年人乘车满意度达85%以上。在全面做好全年各项工作的基础上，实现：</t>
    </r>
    <r>
      <rPr>
        <sz val="9"/>
        <color rgb="FF000000"/>
        <rFont val="宋体"/>
        <charset val="134"/>
      </rPr>
      <t xml:space="preserve">
</t>
    </r>
    <r>
      <rPr>
        <sz val="9"/>
        <color rgb="FF000000"/>
        <rFont val="宋体"/>
        <charset val="134"/>
      </rPr>
      <t>（一）确保《玉溪市老年人权益保障实施办法》中关于老年人免费乘坐本市行政辖区内营运的公交公共汽车的要求得以落实。</t>
    </r>
    <r>
      <rPr>
        <sz val="9"/>
        <color rgb="FF000000"/>
        <rFont val="宋体"/>
        <charset val="134"/>
      </rPr>
      <t xml:space="preserve">
</t>
    </r>
    <r>
      <rPr>
        <sz val="9"/>
        <color rgb="FF000000"/>
        <rFont val="宋体"/>
        <charset val="134"/>
      </rPr>
      <t>（二）确保年满60周岁及以上的老年人（愿意办理爱心卡的）能享受市委、市政府对老年人免费乘坐中心城区市公交公司公交车的优惠政策。</t>
    </r>
    <r>
      <rPr>
        <sz val="9"/>
        <color rgb="FF000000"/>
        <rFont val="宋体"/>
        <charset val="134"/>
      </rPr>
      <t xml:space="preserve">
</t>
    </r>
    <r>
      <rPr>
        <sz val="9"/>
        <color rgb="FF000000"/>
        <rFont val="宋体"/>
        <charset val="134"/>
      </rPr>
      <t>（三）加大候车亭建设，改善乘客候车环境，增加更新车辆，提高公共交通运行效率，缩短乘客候车时间。</t>
    </r>
    <r>
      <rPr>
        <sz val="9"/>
        <color rgb="FF000000"/>
        <rFont val="宋体"/>
        <charset val="134"/>
      </rPr>
      <t xml:space="preserve">
</t>
    </r>
    <r>
      <rPr>
        <sz val="9"/>
        <color rgb="FF000000"/>
        <rFont val="宋体"/>
        <charset val="134"/>
      </rPr>
      <t>（四）充分保障老年人的合法权益，发展老龄事业，弘扬敬老、养老、助老的传统美德和社会风尚。</t>
    </r>
  </si>
  <si>
    <t>爱心卡办理张数</t>
  </si>
  <si>
    <t>张</t>
  </si>
  <si>
    <t>反映爱心卡办理张数</t>
  </si>
  <si>
    <t>办理完成率</t>
  </si>
  <si>
    <t>反映办理爱心卡张数工作的完成情况</t>
  </si>
  <si>
    <t>时效指标</t>
  </si>
  <si>
    <t>补助发放及时率</t>
  </si>
  <si>
    <t>反映补助发放情况。</t>
  </si>
  <si>
    <t>减少老年人出行成本</t>
  </si>
  <si>
    <t>万元</t>
  </si>
  <si>
    <t>反映老年人出行成本，预计2025年老年人免费乘车次数达1250万人次，按照现行乘坐公交车1元/人次的票价，实行免费乘车后，老年人出行将减少1250万元的出行成本。</t>
  </si>
  <si>
    <t>老年人出行率</t>
  </si>
  <si>
    <t>反映老年人出行率，出行率根据办理的爱心卡数量占红塔区60岁以上老年人口总数计算。</t>
  </si>
  <si>
    <t>免费乘坐公交车次数</t>
  </si>
  <si>
    <t>万人次</t>
  </si>
  <si>
    <r>
      <rPr>
        <sz val="9"/>
        <color rgb="FF000000"/>
        <rFont val="宋体"/>
        <charset val="134"/>
      </rPr>
      <t>反映老年人免费乘坐公交车次数，预计2025年老年免费乘车次数达1250万人次。</t>
    </r>
    <r>
      <rPr>
        <sz val="9"/>
        <color rgb="FF000000"/>
        <rFont val="宋体"/>
        <charset val="134"/>
      </rPr>
      <t xml:space="preserve">
</t>
    </r>
  </si>
  <si>
    <t>生态效益</t>
  </si>
  <si>
    <t>减少碳排放</t>
  </si>
  <si>
    <t>万吨</t>
  </si>
  <si>
    <t>反映新能源公交车运送乘客，减少碳排放，保护生态环境。</t>
  </si>
  <si>
    <t>乘客满意度</t>
  </si>
  <si>
    <t>反映爱心卡免费乘车的乘客满意度</t>
  </si>
  <si>
    <t>玉溪市统计局</t>
  </si>
  <si>
    <t>玉溪市第四次全国农业普查专项经费</t>
  </si>
  <si>
    <t>2026年普查的主要内容包括：农业生产条件、粮食和大食物生产情况、农业新质生产力情况、乡村发展基本情况、农村居民生活情况等。普查的标准时点为2026年12月31日24时，时期资料为2026年年度资料。</t>
  </si>
  <si>
    <t>培训参加人次</t>
  </si>
  <si>
    <t>人次</t>
  </si>
  <si>
    <t>反映预算部门（单位）组织开展各类培训的人次。</t>
  </si>
  <si>
    <t>普查人员参与人数</t>
  </si>
  <si>
    <t>人</t>
  </si>
  <si>
    <t>反映普查人员的参与情况。</t>
  </si>
  <si>
    <t>普查数据完整性</t>
  </si>
  <si>
    <t>反映农业普查数据的完整性情况。</t>
  </si>
  <si>
    <t>事后质量抽查数据指标误差率</t>
  </si>
  <si>
    <t>&lt;=</t>
  </si>
  <si>
    <t>反映事后质量抽查结果显示的数据指标误差情况。事后质量抽查数据指标误差率=事后质量抽查数据指标误差数/质量抽查总数*100%</t>
  </si>
  <si>
    <t>农业生产经营规划发展提供科学决策依据</t>
  </si>
  <si>
    <t>有所助益</t>
  </si>
  <si>
    <t>反映农业普查为农业生产经营规划发展提供科学决策依据的帮助。</t>
  </si>
  <si>
    <t>可持续影响</t>
  </si>
  <si>
    <t>年</t>
  </si>
  <si>
    <t>反映普查数据适用年限，充分体现农业普查的价值和绩效目标。</t>
  </si>
  <si>
    <t>参训人员满意度</t>
  </si>
  <si>
    <r>
      <rPr>
        <sz val="9"/>
        <color rgb="FF000000"/>
        <rFont val="宋体"/>
        <charset val="134"/>
      </rPr>
      <t>反映参训人员对培训内容、讲师授课、课程设置和培训效果等的满意度。</t>
    </r>
    <r>
      <rPr>
        <sz val="9"/>
        <color rgb="FF000000"/>
        <rFont val="宋体"/>
        <charset val="134"/>
      </rPr>
      <t xml:space="preserve">
</t>
    </r>
    <r>
      <rPr>
        <sz val="9"/>
        <color rgb="FF000000"/>
        <rFont val="宋体"/>
        <charset val="134"/>
      </rPr>
      <t>参训人员满意度=（对培训整体满意的参训人数/参训总人数）*100%</t>
    </r>
  </si>
  <si>
    <t>人口普查培训人次</t>
  </si>
  <si>
    <t>反映农业普查培训的规模情况。</t>
  </si>
  <si>
    <t>为农业生产经营规划提供科学依据</t>
  </si>
  <si>
    <t>普查数据适用年限</t>
  </si>
  <si>
    <t>受训人员满意度</t>
  </si>
  <si>
    <r>
      <rPr>
        <sz val="9"/>
        <color rgb="FF000000"/>
        <rFont val="宋体"/>
        <charset val="134"/>
      </rPr>
      <t>反映参加培训的人员对培训效果的满意情况。</t>
    </r>
    <r>
      <rPr>
        <sz val="9"/>
        <color rgb="FF000000"/>
        <rFont val="宋体"/>
        <charset val="134"/>
      </rPr>
      <t xml:space="preserve">
</t>
    </r>
    <r>
      <rPr>
        <sz val="9"/>
        <color rgb="FF000000"/>
        <rFont val="宋体"/>
        <charset val="134"/>
      </rPr>
      <t>受训人员满意度=较满意和满意的问卷数/问卷调查总数*100%</t>
    </r>
  </si>
  <si>
    <t>玉溪市市场监督管理局</t>
  </si>
  <si>
    <t>玉溪市“四上”企业培育奖励资金</t>
  </si>
  <si>
    <t>认真落实国家、省促进民营经济、小微企业发展的各项政策措施，优化营商环境，强化服务，激发市场主体活力。加强与统计、税务、市场监管等部门的协调配合，建立市场主体储备库信息联动平台和纳规升规培育库，加强分类指导，积极培育扶持一批、引导促进一批，推动“个转企、小升规”。2026年预计共347户企业需兑现奖励，建立纳规升规企业培育库，加强对培育企业在扶持政策、企业管理等方面培训，促进其规范发展，上规模、上水平，尽快进入规模企业行列。</t>
  </si>
  <si>
    <t>获补对象数</t>
  </si>
  <si>
    <t>户</t>
  </si>
  <si>
    <t>反映获补助人员、企业的数量情况，也适用补贴、资助等形式的补助。</t>
  </si>
  <si>
    <t>获补对象准确率</t>
  </si>
  <si>
    <r>
      <rPr>
        <sz val="9"/>
        <color rgb="FF000000"/>
        <rFont val="宋体"/>
        <charset val="134"/>
      </rPr>
      <t>反映获补助对象认定的准确性情况。</t>
    </r>
    <r>
      <rPr>
        <sz val="9"/>
        <color rgb="FF000000"/>
        <rFont val="宋体"/>
        <charset val="134"/>
      </rPr>
      <t xml:space="preserve">
</t>
    </r>
    <r>
      <rPr>
        <sz val="9"/>
        <color rgb="FF000000"/>
        <rFont val="宋体"/>
        <charset val="134"/>
      </rPr>
      <t>获补对象准确率=抽检符合标准的补助对象数/抽检实际补助对象数*100%</t>
    </r>
  </si>
  <si>
    <t>发放及时率</t>
  </si>
  <si>
    <r>
      <rPr>
        <sz val="9"/>
        <color rgb="FF000000"/>
        <rFont val="宋体"/>
        <charset val="134"/>
      </rPr>
      <t>反映发放单位及时发放补助资金的情况。</t>
    </r>
    <r>
      <rPr>
        <sz val="9"/>
        <color rgb="FF000000"/>
        <rFont val="宋体"/>
        <charset val="134"/>
      </rPr>
      <t xml:space="preserve">
</t>
    </r>
    <r>
      <rPr>
        <sz val="9"/>
        <color rgb="FF000000"/>
        <rFont val="宋体"/>
        <charset val="134"/>
      </rPr>
      <t>发放及时率=在时限内发放资金/应发放资金*100%</t>
    </r>
  </si>
  <si>
    <t>政策知晓率</t>
  </si>
  <si>
    <r>
      <rPr>
        <sz val="9"/>
        <color rgb="FF000000"/>
        <rFont val="宋体"/>
        <charset val="134"/>
      </rPr>
      <t>反映补助政策的宣传效果情况。</t>
    </r>
    <r>
      <rPr>
        <sz val="9"/>
        <color rgb="FF000000"/>
        <rFont val="宋体"/>
        <charset val="134"/>
      </rPr>
      <t xml:space="preserve">
</t>
    </r>
    <r>
      <rPr>
        <sz val="9"/>
        <color rgb="FF000000"/>
        <rFont val="宋体"/>
        <charset val="134"/>
      </rPr>
      <t>政策知晓率=调查中补助政策知晓人数/调查总人数*100%</t>
    </r>
  </si>
  <si>
    <t>受益对象满意度</t>
  </si>
  <si>
    <t>反映获补助受益对象的满意程度。</t>
  </si>
  <si>
    <t>中国共产党玉溪市委员会组织部</t>
  </si>
  <si>
    <t>（市本级）“兴玉英才”项目经费</t>
  </si>
  <si>
    <t>根据《玉溪市“兴玉英才支持计划”实施办法》和《中共玉溪市委人才工作领导小组成员单位主要职责》等文件精神，市委组织部承担市委人才办日常工作，负责领导小组会议的筹备、市委联系专家的管理服务、专业化干部人才招引、高层次人才和人才工作者培训等工作；同时，还作为刚性引进高层次人才、高端人才培养激励、市属事业单位在职干部专业化学历提升、高层次人才创新创业项目、人才工作创新项目、“引才伯乐奖”等项目的专项主管部门，负责项目的申报评审工作。通过开展以上工作，进一步提高全市人才工作的科学化、制度化、规范化水平，全面加强我市高层次人才的引进培养支持力度，为玉溪实现“十五五”经济社会发展目标、谱写玉溪社会主义现代化建设新篇章提供人才支撑。</t>
  </si>
  <si>
    <t>根据《关于开展2025年玉溪市“兴玉英才支持计划”申报评审工作的通知》，经组织评审后，入选刚性引进高层次人才专项不少于10人。</t>
  </si>
  <si>
    <t>政策宣传次数</t>
  </si>
  <si>
    <t>根据《关于开展2025年玉溪市“兴玉英才支持计划”申报评审工作的通知》，经组织评审后，入选人才工作创新项目不少于6个。</t>
  </si>
  <si>
    <t>管理服务市委联系专家次数</t>
  </si>
  <si>
    <t>次</t>
  </si>
  <si>
    <t>根据《玉溪市“兴玉英才支持计划”实施办法》，组织分层分类联系、市情研修考察、健康体检、休假疗养及有关活动不少于2次。</t>
  </si>
  <si>
    <t>专业化干部人才引进数量</t>
  </si>
  <si>
    <t>根据《玉溪市“兴玉英才支持计划”实施办法》和《玉溪市专业化干部人才专项实施方案》，从 2025 年开始，每年引进 50 名左右，用 3 年时间分批引进 150 名左右优秀硕士、博士研究生，作为我市专业化干部人才</t>
  </si>
  <si>
    <t>通过实施玉溪市“兴玉英才支持计划”，全市人才贡献率得到有效提升。</t>
  </si>
  <si>
    <t>对社会发展贡献影响程度</t>
  </si>
  <si>
    <t>影响程度较高</t>
  </si>
  <si>
    <t>反映人才专项资金拨付后对当地发展的持续影响情况。</t>
  </si>
  <si>
    <t>对人才队伍质量提升的持续影响程度</t>
  </si>
  <si>
    <t>反映人才资金对人才队伍质量提升的持续影响程度</t>
  </si>
  <si>
    <t>反映人才对玉溪市“兴玉英才支持计划”的满意度</t>
  </si>
  <si>
    <t>玉溪市检验检测认证院</t>
  </si>
  <si>
    <t>药品及化妆品检验经费</t>
  </si>
  <si>
    <r>
      <rPr>
        <sz val="9"/>
        <color rgb="FF000000"/>
        <rFont val="宋体"/>
        <charset val="134"/>
      </rPr>
      <t>认真贯彻落实《中华人民共和国药品管理法》《化妆品监督管理条例》切实做好玉溪市2026年药品化妆品监督抽检工作，以发现风险、防控风险为主要目标，以问题多发的品种、场所以及近年来抽检不符合规定的产品为重点对象，提升抽检靶向性，提高问题发现率。 抽样应广泛覆盖不同的区域、场所和产品类别，与监督检查、风险监测、专项整治等工作有机结合，提升监管工作效能。</t>
    </r>
    <r>
      <rPr>
        <sz val="9"/>
        <color rgb="FF000000"/>
        <rFont val="宋体"/>
        <charset val="134"/>
      </rPr>
      <t xml:space="preserve">
</t>
    </r>
    <r>
      <rPr>
        <sz val="9"/>
        <color rgb="FF000000"/>
        <rFont val="宋体"/>
        <charset val="134"/>
      </rPr>
      <t>玉溪市检验检测认证院作为玉溪市市场监督管理部门指定的药品检验机构，根据每年市市场监督管理部门制定的药品抽验工作计划，承担依法实施药品质量监督检查所需的药品检验工作，并从抽验任务的安排、完成时间、完成批次、抽验类别比例、不合格批次、不合格项目、检验报告书和数据的传递等方面进行整理分类、汇总分析。根据市市场监督管理局计划批次，完成玉溪市辖区内药品监督检验160批次，完成化妆品检验40批次。</t>
    </r>
  </si>
  <si>
    <t>抽检药品完成量</t>
  </si>
  <si>
    <t>批次</t>
  </si>
  <si>
    <t>完成药品检验量160批。</t>
  </si>
  <si>
    <t>抽检化妆品完成量</t>
  </si>
  <si>
    <t>化妆品检验40批。</t>
  </si>
  <si>
    <t>药品监督抽检完成率</t>
  </si>
  <si>
    <t>指标考核完成药品检验完成情况。药品160批。</t>
  </si>
  <si>
    <t>化妆品监督检验完成率</t>
  </si>
  <si>
    <t>指标考核完成化妆品检验完成情况。化妆品检验40批。</t>
  </si>
  <si>
    <t>任务完成时间</t>
  </si>
  <si>
    <t>月</t>
  </si>
  <si>
    <t>指标考核项目完成时间，按工作方案，于11月前完成。</t>
  </si>
  <si>
    <t>保障全市人民的用药安全</t>
  </si>
  <si>
    <t>全年不发生用药事故</t>
  </si>
  <si>
    <t>指标考核项目保障于全市药品安全情况。</t>
  </si>
  <si>
    <t>成本指标</t>
  </si>
  <si>
    <t>经济成本指标</t>
  </si>
  <si>
    <t>每批次检验费用</t>
  </si>
  <si>
    <t>元</t>
  </si>
  <si>
    <t>年实际发生的平均每批次药品及化妆品检验费用。1</t>
  </si>
  <si>
    <t>食品安全监督抽检专项经费</t>
  </si>
  <si>
    <t>2026年，依据《中华人民共和国食品安全法》、《中华人民共和国农产品质量安全法》等相关法律法规，实施食品安全抽检，及时发现安全问题，消除安全隐患，全面落实食品安全。全市计划安排安排食品1500批次，食用农产品2350批次。通过实施食品安全抽检，及时发现安全问题，消除安全隐患，为玉溪市的食品安全监管工作提供技术支持，重点把控以往抽检过程中不合格的食品、农产品种类和风险指标，针对非法添加的农残、兽残、食品添加剂重点抽查和检验，针对重金属超标的品种重点分析原因和积极寻找解决方案，牢牢把控全市人民群众在生活、饮食方面的安全，更好服务经济社会发展大局。通过分析问题、解决问题，力争在食品、农产品加强抽检覆盖面、更加合理抽检布局的背景下，抽检产品的不合格率呈逐年下降趋势。力争在抽检中以更加科学抽检布局、更加规范抽检为首要任务，逐步完善抽检机制的同时，使各类食品、食用农产品的抽检不合格率年同比下降5%，进一步增强人民群众在食品消费方面的幸福感和安全感。</t>
  </si>
  <si>
    <t>食品抽检</t>
  </si>
  <si>
    <t>反映食品检验批次。 完成率=实际完成值/目标值*100%。</t>
  </si>
  <si>
    <t>食用农产品抽检</t>
  </si>
  <si>
    <t>反映食用农产品检验批次。完成率=实际完成值/目标值*100%。</t>
  </si>
  <si>
    <t>有机食品</t>
  </si>
  <si>
    <t>反映有机食品检验批次。 完成率=实际完成值/目标值*100%。</t>
  </si>
  <si>
    <t>出具检测报告准确率</t>
  </si>
  <si>
    <t>反映出具检验报告的质量情况。出具报告率=出具报告率数量/实际检测报告数量*100%</t>
  </si>
  <si>
    <t>检验完成时间</t>
  </si>
  <si>
    <t>2026年11月30</t>
  </si>
  <si>
    <t>反映2026年检验任务完成时间。</t>
  </si>
  <si>
    <t>保障全市人民的饮食安全</t>
  </si>
  <si>
    <t>保障全市人民饮食安全</t>
  </si>
  <si>
    <t>保障全市人民饮食安全，确保全年不发生食品安全事故。</t>
  </si>
  <si>
    <t>反映每批次检验所需的费用。</t>
  </si>
  <si>
    <t>中国共产党玉溪市委员会政法委员会</t>
  </si>
  <si>
    <t>见义勇为项目经费</t>
  </si>
  <si>
    <t>根据《云南省人民政府办公厅关于进一步加强见义勇为工作的通知》《云南省奖励和保护见义勇为人员条例》要求，一是对被认定的见义勇为人员100%给予奖励，持续开展见义勇为人员表彰奖励工作；二是对符合慰问条件的见义勇为人员及家属进行节日慰问，慰问率达90%以上；三是加强对困难见义勇为家庭的帮扶；四是持续开展见义勇为宣传工作，加大见义勇为社会影响力，大力弘扬社会正气。</t>
  </si>
  <si>
    <t>奖励人数</t>
  </si>
  <si>
    <t>对见义勇为人员进行表彰奖励</t>
  </si>
  <si>
    <t>见义勇为慰问人数</t>
  </si>
  <si>
    <r>
      <rPr>
        <sz val="9"/>
        <color rgb="FF000000"/>
        <rFont val="宋体"/>
        <charset val="134"/>
      </rPr>
      <t>对见义勇为人员及家庭进行慰问</t>
    </r>
    <r>
      <rPr>
        <sz val="9"/>
        <color rgb="FF000000"/>
        <rFont val="宋体"/>
        <charset val="134"/>
      </rPr>
      <t xml:space="preserve">
</t>
    </r>
  </si>
  <si>
    <t>见义勇为人员慰问率</t>
  </si>
  <si>
    <r>
      <rPr>
        <sz val="9"/>
        <color rgb="FF000000"/>
        <rFont val="宋体"/>
        <charset val="134"/>
      </rPr>
      <t>对困难见义勇为人员及家庭积极进行慰问</t>
    </r>
    <r>
      <rPr>
        <sz val="9"/>
        <color rgb="FF000000"/>
        <rFont val="宋体"/>
        <charset val="134"/>
      </rPr>
      <t xml:space="preserve">
</t>
    </r>
  </si>
  <si>
    <t>见义勇为救助率</t>
  </si>
  <si>
    <r>
      <rPr>
        <sz val="9"/>
        <color rgb="FF000000"/>
        <rFont val="宋体"/>
        <charset val="134"/>
      </rPr>
      <t>对困难见义勇为人员救助救助率</t>
    </r>
    <r>
      <rPr>
        <sz val="9"/>
        <color rgb="FF000000"/>
        <rFont val="宋体"/>
        <charset val="134"/>
      </rPr>
      <t xml:space="preserve">
</t>
    </r>
  </si>
  <si>
    <t>奖励率</t>
  </si>
  <si>
    <t>对见义勇为先进个人及先进群体奖励发放准确率达100%。</t>
  </si>
  <si>
    <t>宣传见义勇为事迹弘扬社会正气</t>
  </si>
  <si>
    <r>
      <rPr>
        <sz val="9"/>
        <color rgb="FF000000"/>
        <rFont val="宋体"/>
        <charset val="134"/>
      </rPr>
      <t>通过大力宣传见义勇为先进事迹，营造人人勇于参与见义勇为氛围，防止见死不救、见自然灾害发生不抢险、见抢人等危害群众人身和财产等事件不愿意挺身而出的现象发生。</t>
    </r>
    <r>
      <rPr>
        <sz val="9"/>
        <color rgb="FF000000"/>
        <rFont val="宋体"/>
        <charset val="134"/>
      </rPr>
      <t xml:space="preserve">
</t>
    </r>
  </si>
  <si>
    <t>全力保障好见义勇为人员的合法权益提高其满意度</t>
  </si>
  <si>
    <t>全市人民群众安全感满意度</t>
  </si>
  <si>
    <t>玉溪市教育体育局</t>
  </si>
  <si>
    <t>农村义务教育学生营养改善计划专项资金</t>
  </si>
  <si>
    <r>
      <rPr>
        <sz val="9"/>
        <color rgb="FF000000"/>
        <rFont val="宋体"/>
        <charset val="134"/>
      </rPr>
      <t>2026年度让全市所有农村义务教育学生享受营养改善计划补助。切实加强对农村义务教育学生营养改善计划工作的组织领导。及时组织下拨财政资金，加强资金管理，按时、足额将补助资金下拨到每一所义务教育阶段学校，确保全市所有农村义务教育学校的学生都享受到国家的营养改善计划补助。营养改善计划资金补助标准达标率100%，营养改善计划资金覆盖率100%。使这项惠民政策家喻户晓、深入人心。家长、学生满意度≧80%。保障促进玉溪市教育事业高质量发展。</t>
    </r>
    <r>
      <rPr>
        <sz val="9"/>
        <color rgb="FF000000"/>
        <rFont val="宋体"/>
        <charset val="134"/>
      </rPr>
      <t xml:space="preserve">
</t>
    </r>
  </si>
  <si>
    <t>受助学生人数</t>
  </si>
  <si>
    <t>反应享受营养改善计划学生人数</t>
  </si>
  <si>
    <r>
      <rPr>
        <sz val="9"/>
        <color rgb="FF000000"/>
        <rFont val="宋体"/>
        <charset val="134"/>
      </rPr>
      <t>反映获补助对象认定的准确性情况。</t>
    </r>
    <r>
      <rPr>
        <sz val="9"/>
        <color rgb="FF000000"/>
        <rFont val="宋体"/>
        <charset val="134"/>
      </rPr>
      <t xml:space="preserve">
</t>
    </r>
  </si>
  <si>
    <t>营养改善计划食品安全达标率</t>
  </si>
  <si>
    <t>反映营养改善计划食品安全达标率。</t>
  </si>
  <si>
    <r>
      <rPr>
        <sz val="9"/>
        <color rgb="FF000000"/>
        <rFont val="宋体"/>
        <charset val="134"/>
      </rPr>
      <t>反映在校农村学生营养改善情况。</t>
    </r>
    <r>
      <rPr>
        <sz val="9"/>
        <color rgb="FF000000"/>
        <rFont val="宋体"/>
        <charset val="134"/>
      </rPr>
      <t xml:space="preserve">
</t>
    </r>
  </si>
  <si>
    <t>受助学生满意度</t>
  </si>
  <si>
    <t>反映该项目结束后对受助学生及家长进行问卷调查统计情况。</t>
  </si>
  <si>
    <t>营养改善计划生均补助标准</t>
  </si>
  <si>
    <t>元/人/天</t>
  </si>
  <si>
    <t>反映营养改善计划生均补助标准。</t>
  </si>
  <si>
    <t>云南省城市足球联赛项目经费</t>
  </si>
  <si>
    <t>根据《云南省人民政府办公厅关于做好云南省城市足球联赛筹备工作的通知》部署，1.组建一支队伍参加“富滇银行云南省城市足球联赛”（男子十一人制足球），参赛单位为云南省16个州市各组建一支男子足球队参加；赛事整体分两阶段进行，第一阶段为主客场单循环积分赛，全程进行15轮共120场比赛，第二阶段为单回合淘汰赛，共进行3轮8场比赛，最终决出名次。玉溪赛区需承办联赛第一阶段8场主场赛事，参加7场客场比赛，第二阶段视比赛成绩最多承办3场主场赛事，推动全市体育事业与体育产业协同发展。</t>
  </si>
  <si>
    <t>举办公益演出的场次</t>
  </si>
  <si>
    <t>反映年度举办举办足球比赛的场次情况。</t>
  </si>
  <si>
    <t>组织玉溪代表队人员数</t>
  </si>
  <si>
    <t>反映玉溪代表队中领队、主教练、助理教练、队务、队医及运动员的人数。</t>
  </si>
  <si>
    <t>获补覆盖率</t>
  </si>
  <si>
    <t>反映玉溪代表队球员参赛情况</t>
  </si>
  <si>
    <t>观众人次</t>
  </si>
  <si>
    <t>反映本项目全部主场赛事的观众人数（含开幕式及揭幕战）</t>
  </si>
  <si>
    <t>媒体宣传报道次数</t>
  </si>
  <si>
    <t>反映本项目中随队自媒体、官方媒体(市级及以上）宣传报道次数。</t>
  </si>
  <si>
    <r>
      <rPr>
        <sz val="9"/>
        <color rgb="FF000000"/>
        <rFont val="宋体"/>
        <charset val="134"/>
      </rPr>
      <t>反映本项目的大众的满意度（含开幕式及玉溪代表队各项赛事）</t>
    </r>
    <r>
      <rPr>
        <sz val="9"/>
        <color rgb="FF000000"/>
        <rFont val="宋体"/>
        <charset val="134"/>
      </rPr>
      <t xml:space="preserve">
</t>
    </r>
    <r>
      <rPr>
        <sz val="9"/>
        <color rgb="FF000000"/>
        <rFont val="宋体"/>
        <charset val="134"/>
      </rPr>
      <t>群众满意度=被调查中满意人数/调查总人数*100%</t>
    </r>
  </si>
  <si>
    <t>学前教育免保育教育费（对下）经费</t>
  </si>
  <si>
    <t>为贯彻落实《国务院办公厅关于逐步推行免费学前教育的意见》要求，研究制定省级实施方案，免除玉溪市公办幼儿园学前一年在园儿童的保育教育费；对教育部门批准设立的民办幼儿园学前一年在园儿童，参照当地同类型公办幼儿园免除水平，相应减免保育教育费。免保育教育费标准按照云南省县级以上地方人民政府及其教育、价格主管部门批准的公办幼儿园保育教育费收费标准（不含伙食费、住宿费、杂费等）执行。2026年预计玉溪市免除约2万余学前儿童的教育免保育教育费，幼儿园学前一年在园儿童数免除率达到100%，确保资金及时拨付，积极宣传相关政策，学生家长知晓相关政策率达90%及以上。</t>
  </si>
  <si>
    <t>反映学前教育免保育教育费补助幼儿数。</t>
  </si>
  <si>
    <t>获补覆盖率=实际获得补助人数/符合标准人数*100%</t>
  </si>
  <si>
    <t>省内外退休名师、名校长引进（对下）经费</t>
  </si>
  <si>
    <t>根据中共玉溪市委人才工作领导小组办公室《关于开展玉溪市“兴玉英才支持计划”申报评审工作的通知》精神，2026年市教育体育局开展省内外退休名师名校长引进项目工作。通过引进省内外退休名师、名校长，开展示范课、师徒结对等活动提升本地教师能力，填补本土教育领域资源短板。改善教育不均衡问题，提升学生素质与家长认可度；打造可持续发展的本地师资队伍，形成“名师带学科、名校长活学校”的辐射效应，推动教育体育事业良性循环，促进玉溪教育与先进理念融合，提升教育品牌影响力，正向影响长期稳定。对引进的名师名校长以实际服务时间，按每人每月1万元的生活补助标准发放。</t>
  </si>
  <si>
    <t>反映名师名校长引进数量。</t>
  </si>
  <si>
    <t>反映补助政策的宣传力度情况。即通过门户网站、报刊、通信、电视、户外广告等对补助政策进行宣传的次数。</t>
  </si>
  <si>
    <t>反映创新人才引进对象满意度满意程度。</t>
  </si>
  <si>
    <t>玉溪市图书馆</t>
  </si>
  <si>
    <t>公共图书馆免费开放地方配套补助经费</t>
  </si>
  <si>
    <t>2026年度，根据云南省文化厅关于推进全省美术馆、公共图书馆、文化馆（站）免费开放工作的实施意见（云文社〔2011〕15号）文件，保障每周开放时间不低于60小时，全年举办各种公益讲座不低于24次，举办各种展览不低于24次；全年开展业务辅导培训不低于1次，50-60人次，提高专业技术人员的业务素质；扩大免费开放的公众知晓率，玉溪日报全年宣传报道版面1版；促进基本公共文化服务均等化，读者满意率达到85%及以上。引导和支持地方提供基本公共文化服务项目，改善基层公共文化设施条件，加强基层公共文化服务人才队伍建设等，使服务内容日益丰富，服务方式与时俱进，服务效能大幅提升，支持加快构建现代公共文化服务标准化、均等化。</t>
  </si>
  <si>
    <t>开展业务辅导培训次数</t>
  </si>
  <si>
    <t>反映开展业务辅导培训次数情况。</t>
  </si>
  <si>
    <t>举办讲座、展览次数</t>
  </si>
  <si>
    <t>反映举办讲座、展览次数情况。</t>
  </si>
  <si>
    <t>宣传报道次数</t>
  </si>
  <si>
    <t>版</t>
  </si>
  <si>
    <t>反映宣传报道版面情况。</t>
  </si>
  <si>
    <t>业务培训合格率</t>
  </si>
  <si>
    <t>反映基本服务空间（如阅览室、自习区、电子阅览室）开放情况。</t>
  </si>
  <si>
    <t>每周服务时间达标率</t>
  </si>
  <si>
    <t>小时</t>
  </si>
  <si>
    <t>反映每周开放服务时间情况。</t>
  </si>
  <si>
    <t>免费开放接待读者人次</t>
  </si>
  <si>
    <t>反映免费开放接待读者人次情况。</t>
  </si>
  <si>
    <t>读者满意度</t>
  </si>
  <si>
    <t>反映读者满意度情况。读者满意度=满意的读者人数/参与问卷调查人数。</t>
  </si>
  <si>
    <t>服务人次成本</t>
  </si>
  <si>
    <t>元/人</t>
  </si>
  <si>
    <t>反映项目服务人次成本，服务人次成本=项目总经费 / 年服务总人次。</t>
  </si>
  <si>
    <t>玉溪市民政局</t>
  </si>
  <si>
    <t>2026年项目资金用于城乡低保、特困人员救助供养、孤儿（含艾滋病病毒感染儿童、生活困难将家庭中的和纳入特困人员救助供养范围的事实无人抚养儿童）基本生活保障支出，用于开展临时救助工作。乡镇人民政府、县区民政部门根据中央省市文件具体开展救助工作，对符合条件的及时纳入社会救助保障范围，情况好转的及时调整补助档次或退出保障，并按时足额将低保金通过第三方金融机构每月发放补助资金，来保障困难群众基本生活水平，缓解其生活压力。</t>
  </si>
  <si>
    <t>受理社会救助申请的乡镇民政部门</t>
  </si>
  <si>
    <t>反映救助对象认定的数量准确情况。</t>
  </si>
  <si>
    <t>救助对象准确率</t>
  </si>
  <si>
    <r>
      <rPr>
        <sz val="9"/>
        <color rgb="FF000000"/>
        <rFont val="宋体"/>
        <charset val="134"/>
      </rPr>
      <t>反映救助对象认定的准确情况。</t>
    </r>
    <r>
      <rPr>
        <sz val="9"/>
        <color rgb="FF000000"/>
        <rFont val="宋体"/>
        <charset val="134"/>
      </rPr>
      <t xml:space="preserve">
</t>
    </r>
    <r>
      <rPr>
        <sz val="9"/>
        <color rgb="FF000000"/>
        <rFont val="宋体"/>
        <charset val="134"/>
      </rPr>
      <t>救助对象认定准确率=抽检符合标准的救助对象数/抽检实际救助对象数*100%</t>
    </r>
  </si>
  <si>
    <t>救助资金社会化发放率</t>
  </si>
  <si>
    <r>
      <rPr>
        <sz val="9"/>
        <color rgb="FF000000"/>
        <rFont val="宋体"/>
        <charset val="134"/>
      </rPr>
      <t>反映救助资金社会化发放的比例情况。</t>
    </r>
    <r>
      <rPr>
        <sz val="9"/>
        <color rgb="FF000000"/>
        <rFont val="宋体"/>
        <charset val="134"/>
      </rPr>
      <t xml:space="preserve">
</t>
    </r>
    <r>
      <rPr>
        <sz val="9"/>
        <color rgb="FF000000"/>
        <rFont val="宋体"/>
        <charset val="134"/>
      </rPr>
      <t>救助资金社会化发放率=采用社会化发放的救助资金额/发放救助资金总额*100%</t>
    </r>
  </si>
  <si>
    <r>
      <rPr>
        <sz val="9"/>
        <color rgb="FF000000"/>
        <rFont val="宋体"/>
        <charset val="134"/>
      </rPr>
      <t>反映救助政策的宣传效果情况。</t>
    </r>
    <r>
      <rPr>
        <sz val="9"/>
        <color rgb="FF000000"/>
        <rFont val="宋体"/>
        <charset val="134"/>
      </rPr>
      <t xml:space="preserve">
</t>
    </r>
    <r>
      <rPr>
        <sz val="9"/>
        <color rgb="FF000000"/>
        <rFont val="宋体"/>
        <charset val="134"/>
      </rPr>
      <t>政策知晓率=调查中救助政策知晓人数/调查总人数*100%</t>
    </r>
  </si>
  <si>
    <t>救助对象满意度</t>
  </si>
  <si>
    <r>
      <rPr>
        <sz val="9"/>
        <color rgb="FF000000"/>
        <rFont val="宋体"/>
        <charset val="134"/>
      </rPr>
      <t>反映获救助对象的满意程度。</t>
    </r>
    <r>
      <rPr>
        <sz val="9"/>
        <color rgb="FF000000"/>
        <rFont val="宋体"/>
        <charset val="134"/>
      </rPr>
      <t xml:space="preserve">
</t>
    </r>
    <r>
      <rPr>
        <sz val="9"/>
        <color rgb="FF000000"/>
        <rFont val="宋体"/>
        <charset val="134"/>
      </rPr>
      <t>救助对象满意度=调查中满意和较满意的获救助人员数/调查总人数*100%</t>
    </r>
  </si>
  <si>
    <t>玉溪市卫生健康委员会</t>
  </si>
  <si>
    <r>
      <rPr>
        <sz val="9"/>
        <color rgb="FF000000"/>
        <rFont val="宋体"/>
        <charset val="134"/>
      </rPr>
      <t>目标1.实施生育支持项目，健全生育支持体系，切实降低群众抚育成本，有效缓解生育下降趋势，人口结构进一步改善，促进玉溪人口长期均衡发展。</t>
    </r>
    <r>
      <rPr>
        <sz val="9"/>
        <color rgb="FF000000"/>
        <rFont val="宋体"/>
        <charset val="134"/>
      </rPr>
      <t xml:space="preserve">
</t>
    </r>
    <r>
      <rPr>
        <sz val="9"/>
        <color rgb="FF000000"/>
        <rFont val="宋体"/>
        <charset val="134"/>
      </rPr>
      <t>目标2.完成配套支持实施三孩生育政策，促进人口长期均衡发展。</t>
    </r>
    <r>
      <rPr>
        <sz val="9"/>
        <color rgb="FF000000"/>
        <rFont val="宋体"/>
        <charset val="134"/>
      </rPr>
      <t xml:space="preserve">
</t>
    </r>
    <r>
      <rPr>
        <sz val="9"/>
        <color rgb="FF000000"/>
        <rFont val="宋体"/>
        <charset val="134"/>
      </rPr>
      <t>目标3.充分发挥全员人口数据库作为全民健康信息基础数据库的作用，调动基层工作人员积极性，为评估生育政策效果、研判人口形势、推进健康云南建设和完善人口发展战略提供支撑。</t>
    </r>
  </si>
  <si>
    <t>常住人口出生率</t>
  </si>
  <si>
    <t>万人</t>
  </si>
  <si>
    <t>此指标用于反映常住人口出生数量情况。</t>
  </si>
  <si>
    <t>资金发放到位率</t>
  </si>
  <si>
    <t>此指标用于反映符项目资金发放情况。</t>
  </si>
  <si>
    <t>符合条件申报对象覆盖率</t>
  </si>
  <si>
    <t>此指标用于反映符合项目申报人员情况。</t>
  </si>
  <si>
    <t>育儿补助发放标准</t>
  </si>
  <si>
    <t>此指标用于反映按照补助标准是否足额发放情况。即：在规定时间内每年补贴3600元。</t>
  </si>
  <si>
    <t>生育养育成本</t>
  </si>
  <si>
    <t>有所降低</t>
  </si>
  <si>
    <t>此指标用于反映家庭发展生育养育成本情况。</t>
  </si>
  <si>
    <t>家庭发展能力、社会稳定水平</t>
  </si>
  <si>
    <t>逐步提高</t>
  </si>
  <si>
    <t>此指标用于反映家庭发展能力、社会稳定水平情况。</t>
  </si>
  <si>
    <t>生育支持政策体系</t>
  </si>
  <si>
    <t>初步建立</t>
  </si>
  <si>
    <t>此指标用于反映支持生育政策情况</t>
  </si>
  <si>
    <t>服务满意率</t>
  </si>
  <si>
    <t>该指标用于反映社会公众或服务对象对项目实施效果的满意程度。</t>
  </si>
  <si>
    <t>基本公共卫生服务中央补助资金</t>
  </si>
  <si>
    <t>1.免费向城乡居民提供基本公共卫生服务，促进基本公共卫生服务均等化。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3.开展对重点疾病及危害因素监测，有效控制疾病流行，为制度相关政策提供依据，保持重点地方病防治措施全面落实。开展职业病监测，最大限度保护放射人员、患者和公众的健康权益。同时推进妇幼卫生、健康素养促进、医养结合和老年健康服务、卫生应急、计划生育等方面的工作。</t>
  </si>
  <si>
    <t>对下转移支付单位</t>
  </si>
  <si>
    <t>完成上级资金分配下达工作</t>
  </si>
  <si>
    <t>完成</t>
  </si>
  <si>
    <t>对下转移支付完成时间</t>
  </si>
  <si>
    <t>天</t>
  </si>
  <si>
    <t>为医疗卫生事业建设提供资金支持</t>
  </si>
  <si>
    <t>提供资金</t>
  </si>
  <si>
    <t>资金下达单位满意度</t>
  </si>
  <si>
    <t>玉溪市自然资源和规划局</t>
  </si>
  <si>
    <t>玉溪市地质灾害防治专项资金</t>
  </si>
  <si>
    <t>评审野外实地核查和工程勘查报告及可行性研究报告数量大于等于10个；构建县（市、区）级地质灾害防治技术指导站9个；委派驻县区技术人员大于等于9人；地质灾害气象专题制作期数大于等于30期；发布雨情通报期数大于等于30期;气候预测制作期数大于等于10期;完成地质灾害智慧防灾系统平台建设大于等于1个；地质灾害预测预报准确率大于等于80%；系统正常运行率95% 以上；报告评审论证率100% ；重要天气消息发布时限小于等于1小时；地质灾害专题气象服务、雨情通报发布时限小于等于2天；预警信号发布覆盖率85%以上；保护人民生命财产安全率达100%；服务区受益人员满意度85%以上。</t>
  </si>
  <si>
    <t>评审野外实地核查和工程勘查报告及可行性研究报告数量</t>
  </si>
  <si>
    <t>反映玉溪市地质灾害隐患点分布图数量</t>
  </si>
  <si>
    <t>地质灾害群专结合监测预警数</t>
  </si>
  <si>
    <t>处</t>
  </si>
  <si>
    <t>反映地质灾害群专结合监测预警数</t>
  </si>
  <si>
    <t>意外伤害保险保障人数</t>
  </si>
  <si>
    <t>反映意外伤害保险保障人数</t>
  </si>
  <si>
    <t>地质灾害气象专题制作期数</t>
  </si>
  <si>
    <t>本</t>
  </si>
  <si>
    <t>反映玉溪市地质灾害防治公报数量</t>
  </si>
  <si>
    <t>发布雨情通报期数</t>
  </si>
  <si>
    <t>反映发布雨情通报期数</t>
  </si>
  <si>
    <t>气候预测制作期数</t>
  </si>
  <si>
    <t>期</t>
  </si>
  <si>
    <t>反映地质灾害气象专题制作期数</t>
  </si>
  <si>
    <t>构建县（市、区）级地质灾害防治技术指导站</t>
  </si>
  <si>
    <t>反映构建县（市、区）级地质灾害防治技术指导站数量</t>
  </si>
  <si>
    <t>委派驻县区技术人员</t>
  </si>
  <si>
    <t>反映勘查项目计划实施圈定靶区数</t>
  </si>
  <si>
    <t>地质灾害气象预警覆盖率</t>
  </si>
  <si>
    <t>反映地质灾害气象预警覆盖率</t>
  </si>
  <si>
    <t>地质灾害预测预报准确率</t>
  </si>
  <si>
    <t>反映地质灾害预测预报准确率</t>
  </si>
  <si>
    <t>报告评审论证率</t>
  </si>
  <si>
    <t>反映宣传资料验收合格率</t>
  </si>
  <si>
    <t>系统正常运行率</t>
  </si>
  <si>
    <t>反映报告评审论证率</t>
  </si>
  <si>
    <t>重要天气消息发布时限</t>
  </si>
  <si>
    <t>反映重要天气消息发布时限</t>
  </si>
  <si>
    <t>地质灾害专题气象服务、雨情通报发布时限</t>
  </si>
  <si>
    <t>反映地质灾害专题气象服务、雨情通报发布时限</t>
  </si>
  <si>
    <t>地质灾害预警信号发布覆盖率</t>
  </si>
  <si>
    <t>反映预警信号发布覆盖率</t>
  </si>
  <si>
    <t>保护人民生命财产安全率</t>
  </si>
  <si>
    <t>反映项目实施对人民生命财产安全的保护效果</t>
  </si>
  <si>
    <t>服务区受益人员满意度</t>
  </si>
  <si>
    <t>反映服务区受益人员满意度</t>
  </si>
  <si>
    <t>玉溪市林业和草原局</t>
  </si>
  <si>
    <t>森林防火专项经费</t>
  </si>
  <si>
    <r>
      <rPr>
        <sz val="9"/>
        <color rgb="FF000000"/>
        <rFont val="宋体"/>
        <charset val="134"/>
      </rPr>
      <t>2026年，全面落实《森林草原防火专项经费项目2026年实施方案》，高质量完成年度重点任务：</t>
    </r>
    <r>
      <rPr>
        <sz val="9"/>
        <color rgb="FF000000"/>
        <rFont val="宋体"/>
        <charset val="134"/>
      </rPr>
      <t xml:space="preserve">
</t>
    </r>
    <r>
      <rPr>
        <sz val="9"/>
        <color rgb="FF000000"/>
        <rFont val="宋体"/>
        <charset val="134"/>
      </rPr>
      <t xml:space="preserve">   </t>
    </r>
    <r>
      <rPr>
        <sz val="9"/>
        <color rgb="FF000000"/>
        <rFont val="宋体"/>
        <charset val="134"/>
      </rPr>
      <t>能力建设方面：完成森林防火无线通信网络维护、信息指挥系统软硬件服务升级、火情卫星遥感监测服务等7项技术服务合同签订并投入运行；</t>
    </r>
    <r>
      <rPr>
        <sz val="9"/>
        <color rgb="FF000000"/>
        <rFont val="宋体"/>
        <charset val="134"/>
      </rPr>
      <t xml:space="preserve">
</t>
    </r>
    <r>
      <rPr>
        <sz val="9"/>
        <color rgb="FF000000"/>
        <rFont val="宋体"/>
        <charset val="134"/>
      </rPr>
      <t xml:space="preserve">   </t>
    </r>
    <r>
      <rPr>
        <sz val="9"/>
        <color rgb="FF000000"/>
        <rFont val="宋体"/>
        <charset val="134"/>
      </rPr>
      <t>物资保障方面：采购风力灭火机、水泵等扑火机具不少于90台（套），专业扑火队伍装备配备率提升至90%以上；宣传教育方面：制作并发放五彩旗8000面、宣传单1.6万张及宣传品一批，覆盖全市所有重点防火县区；</t>
    </r>
    <r>
      <rPr>
        <sz val="9"/>
        <color rgb="FF000000"/>
        <rFont val="宋体"/>
        <charset val="134"/>
      </rPr>
      <t xml:space="preserve">
</t>
    </r>
    <r>
      <rPr>
        <sz val="9"/>
        <color rgb="FF000000"/>
        <rFont val="宋体"/>
        <charset val="134"/>
      </rPr>
      <t xml:space="preserve">   </t>
    </r>
    <r>
      <rPr>
        <sz val="9"/>
        <color rgb="FF000000"/>
        <rFont val="宋体"/>
        <charset val="134"/>
      </rPr>
      <t>运行保障方面：组织扑火队理论与实操培训、全市防火业务骨干培训各1次，培训覆盖率达100%；</t>
    </r>
    <r>
      <rPr>
        <sz val="9"/>
        <color rgb="FF000000"/>
        <rFont val="宋体"/>
        <charset val="134"/>
      </rPr>
      <t xml:space="preserve">
</t>
    </r>
    <r>
      <rPr>
        <sz val="9"/>
        <color rgb="FF000000"/>
        <rFont val="宋体"/>
        <charset val="134"/>
      </rPr>
      <t>成效目标：确保全年森林火灾受害率低于0.09%，火情早期发现率提高20%，一线人员对防火设施与服务满意度不低于85%。</t>
    </r>
  </si>
  <si>
    <t>火情卫星遥感监测服务次数</t>
  </si>
  <si>
    <t>人/次</t>
  </si>
  <si>
    <t>全年提供火情卫星遥感监测服务的天数。</t>
  </si>
  <si>
    <t>发放森林防火五彩旗数量</t>
  </si>
  <si>
    <t>面</t>
  </si>
  <si>
    <t>指向各县（市、区）实际发放的五彩旗数量。</t>
  </si>
  <si>
    <t>防火物资采购完成率</t>
  </si>
  <si>
    <t>2026年度实际完成采购并验收入库的防火物资金额占计划金额的比例。</t>
  </si>
  <si>
    <t>关键信息系统（指挥、通讯）年故障率</t>
  </si>
  <si>
    <t>信息指挥系统和无线通讯网络全年因故障导致无法使用的时间占总运行时间的比例。</t>
  </si>
  <si>
    <t>宣传品制作及发放完成及时率</t>
  </si>
  <si>
    <t>在2026年11月30日前完成所有宣传制品发放的县（市、区）比例。</t>
  </si>
  <si>
    <t>因监测/指挥延误导致的火灾蔓延率</t>
  </si>
  <si>
    <t>调度不畅，导致初发火蔓延成灾的案例占比。</t>
  </si>
  <si>
    <t>全市森林防火宣传覆盖率（重点区域）</t>
  </si>
  <si>
    <t>通过五彩旗、宣传单等载体触达的林区乡镇、村组、景区等重点区域比例。</t>
  </si>
  <si>
    <t>使用人员满意度</t>
  </si>
  <si>
    <r>
      <rPr>
        <sz val="9"/>
        <color rgb="FF000000"/>
        <rFont val="宋体"/>
        <charset val="134"/>
      </rPr>
      <t>反映服务对象对购置设备的整体满意情况。</t>
    </r>
    <r>
      <rPr>
        <sz val="9"/>
        <color rgb="FF000000"/>
        <rFont val="宋体"/>
        <charset val="134"/>
      </rPr>
      <t xml:space="preserve">
</t>
    </r>
  </si>
  <si>
    <t>玉溪市湖泊管理局</t>
  </si>
  <si>
    <t>“三湖”市级湖泊保护治理项目（第二批）经费</t>
  </si>
  <si>
    <r>
      <rPr>
        <sz val="9"/>
        <color rgb="FF000000"/>
        <rFont val="宋体"/>
        <charset val="134"/>
      </rPr>
      <t xml:space="preserve">2026年，根据评审项目及资金分配情况，督促三县（市、区）政府加快推进项目实施，通过实施水源涵养、流域截污治污、水资源优化配置及循环回用、湖滨带保护与修复、智慧化流域管理体系构建和退田还湖等工程，到2026年底，达到“三湖”生态环境明显改善，生态系统稳定全面提升，河湖、湿地生态功能基本恢复，生态环境保护体制机制进一步完善，水环境质量持续完善。效果是抚仙湖水质稳定保持优良，星云湖水质持续向好，杞麓湖水质巩固提升。 </t>
    </r>
    <r>
      <rPr>
        <sz val="9"/>
        <color rgb="FF000000"/>
        <rFont val="宋体"/>
        <charset val="134"/>
      </rPr>
      <t xml:space="preserve">
</t>
    </r>
  </si>
  <si>
    <t>湖泊治理数量</t>
  </si>
  <si>
    <r>
      <rPr>
        <sz val="9"/>
        <color rgb="FF000000"/>
        <rFont val="宋体"/>
        <charset val="134"/>
      </rPr>
      <t>项目资金保障3个湖泊保护治理需要</t>
    </r>
    <r>
      <rPr>
        <sz val="9"/>
        <color rgb="FF000000"/>
        <rFont val="宋体"/>
        <charset val="134"/>
      </rPr>
      <t xml:space="preserve">
</t>
    </r>
  </si>
  <si>
    <t>项目验收合格率</t>
  </si>
  <si>
    <r>
      <rPr>
        <sz val="9"/>
        <color rgb="FF000000"/>
        <rFont val="宋体"/>
        <charset val="134"/>
      </rPr>
      <t>项目达验收标准。</t>
    </r>
    <r>
      <rPr>
        <sz val="9"/>
        <color rgb="FF000000"/>
        <rFont val="宋体"/>
        <charset val="134"/>
      </rPr>
      <t xml:space="preserve">
</t>
    </r>
  </si>
  <si>
    <t>预算执行率</t>
  </si>
  <si>
    <r>
      <rPr>
        <sz val="9"/>
        <color rgb="FF000000"/>
        <rFont val="宋体"/>
        <charset val="134"/>
      </rPr>
      <t>资金拨付程度。</t>
    </r>
    <r>
      <rPr>
        <sz val="9"/>
        <color rgb="FF000000"/>
        <rFont val="宋体"/>
        <charset val="134"/>
      </rPr>
      <t xml:space="preserve">
</t>
    </r>
  </si>
  <si>
    <t>项目完成率</t>
  </si>
  <si>
    <r>
      <rPr>
        <sz val="9"/>
        <color rgb="FF000000"/>
        <rFont val="宋体"/>
        <charset val="134"/>
      </rPr>
      <t>开工项目竣工验收率达多少。</t>
    </r>
    <r>
      <rPr>
        <sz val="9"/>
        <color rgb="FF000000"/>
        <rFont val="宋体"/>
        <charset val="134"/>
      </rPr>
      <t xml:space="preserve">
</t>
    </r>
  </si>
  <si>
    <t>项目开工及时性</t>
  </si>
  <si>
    <t>&lt;</t>
  </si>
  <si>
    <t>收到资金指标60天内</t>
  </si>
  <si>
    <r>
      <rPr>
        <sz val="9"/>
        <color rgb="FF000000"/>
        <rFont val="宋体"/>
        <charset val="134"/>
      </rPr>
      <t>项目开工</t>
    </r>
    <r>
      <rPr>
        <sz val="9"/>
        <color rgb="FF000000"/>
        <rFont val="宋体"/>
        <charset val="134"/>
      </rPr>
      <t xml:space="preserve">
</t>
    </r>
  </si>
  <si>
    <t>项目完成时间</t>
  </si>
  <si>
    <t>按项目工期计划完成</t>
  </si>
  <si>
    <r>
      <rPr>
        <sz val="9"/>
        <color rgb="FF000000"/>
        <rFont val="宋体"/>
        <charset val="134"/>
      </rPr>
      <t>项目按计划时间完成。</t>
    </r>
    <r>
      <rPr>
        <sz val="9"/>
        <color rgb="FF000000"/>
        <rFont val="宋体"/>
        <charset val="134"/>
      </rPr>
      <t xml:space="preserve">
</t>
    </r>
  </si>
  <si>
    <t>湖体水质类别（国控断面）</t>
  </si>
  <si>
    <t>达到年度考核目标</t>
  </si>
  <si>
    <r>
      <rPr>
        <sz val="9"/>
        <color rgb="FF000000"/>
        <rFont val="宋体"/>
        <charset val="134"/>
      </rPr>
      <t>抚仙湖水质稳定保持优良，星云湖水质持续向好，杞麓湖水质巩固提升。</t>
    </r>
    <r>
      <rPr>
        <sz val="9"/>
        <color rgb="FF000000"/>
        <rFont val="宋体"/>
        <charset val="134"/>
      </rPr>
      <t xml:space="preserve">
</t>
    </r>
  </si>
  <si>
    <t>抚仙湖主要入湖河流水质达标率</t>
  </si>
  <si>
    <t>主要入湖河流的水质达到水功能区要求。</t>
  </si>
  <si>
    <t>抚仙湖湖泊营养状态</t>
  </si>
  <si>
    <t>贫营养</t>
  </si>
  <si>
    <t>水质富营养化状态。</t>
  </si>
  <si>
    <t>星云湖湖泊营养状态</t>
  </si>
  <si>
    <t>中度富营养</t>
  </si>
  <si>
    <t>杞麓湖湖泊营养状态</t>
  </si>
  <si>
    <t>受益群众满意度</t>
  </si>
  <si>
    <r>
      <rPr>
        <sz val="9"/>
        <color rgb="FF000000"/>
        <rFont val="宋体"/>
        <charset val="134"/>
      </rPr>
      <t>沿湖群众对湖泊保护治理满意程度。</t>
    </r>
    <r>
      <rPr>
        <sz val="9"/>
        <color rgb="FF000000"/>
        <rFont val="宋体"/>
        <charset val="134"/>
      </rPr>
      <t xml:space="preserve">
</t>
    </r>
  </si>
  <si>
    <t>玉溪市气象局</t>
  </si>
  <si>
    <t>人工影响天气安全保障经费</t>
  </si>
  <si>
    <t>全市共建固定及流动作业点99个点，年均作业200余次，用弹量300发以上，箭弹存储约1000余发，箭弹远距离运输不少于9次，开展公益性高危作业，保障全年作业安全、将事故率降至最低，有效保护作业人员及作业点周边人民生命财产安全势在必行，项目的有效实施，是对人影作业安全的有效保障。</t>
  </si>
  <si>
    <t>人工影响天气作业点次</t>
  </si>
  <si>
    <t>按全年用 弹量测算，全年作业用弹不少于120枚</t>
  </si>
  <si>
    <t>人影弹药运输次数</t>
  </si>
  <si>
    <t>作业期间按要求将弹药运输至各县，每县至少1次</t>
  </si>
  <si>
    <t>人影弹药仓储事故率</t>
  </si>
  <si>
    <t>人影作业及箭弹储运全年无事故发生</t>
  </si>
  <si>
    <t>箭弹每次运输在作业需求前完成</t>
  </si>
  <si>
    <t>人工防雹效率</t>
  </si>
  <si>
    <r>
      <rPr>
        <sz val="9"/>
        <color rgb="FF000000"/>
        <rFont val="宋体"/>
        <charset val="134"/>
      </rPr>
      <t>按防区受灾面积测算，全年累计受灾面积小于防区总面积25%，没超除1个百分点扣1分。</t>
    </r>
    <r>
      <rPr>
        <sz val="9"/>
        <color rgb="FF000000"/>
        <rFont val="宋体"/>
        <charset val="134"/>
      </rPr>
      <t xml:space="preserve"> </t>
    </r>
  </si>
  <si>
    <t>群众满意度</t>
  </si>
  <si>
    <t>全年12个月内防雹工作无投诉，每月如发生投诉事故经核实的扣1分</t>
  </si>
  <si>
    <t>6-2  重点工作情况解释说明汇总表</t>
  </si>
  <si>
    <t>重点工作</t>
  </si>
  <si>
    <t>2026年工作重点及工作情况</t>
  </si>
  <si>
    <t>五个财政</t>
  </si>
  <si>
    <t>在云南省人民政府办公厅印发的《关于全面深化财税体制改革加快建设“五个财政”的实施意见》中提出，为深入贯彻党中央关于深化财税体制改革的决策部署,落实省委工作要求,加快建设健康财政、安全财政、发展财政、民生财政、质效财政，简称“五个财政”。</t>
  </si>
</sst>
</file>

<file path=xl/styles.xml><?xml version="1.0" encoding="utf-8"?>
<styleSheet xmlns="http://schemas.openxmlformats.org/spreadsheetml/2006/main" xmlns:mc="http://schemas.openxmlformats.org/markup-compatibility/2006" xmlns:xr9="http://schemas.microsoft.com/office/spreadsheetml/2016/revision9" mc:Ignorable="xr9">
  <numFmts count="3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000000"/>
    <numFmt numFmtId="195" formatCode="#,##0.0000"/>
    <numFmt numFmtId="196" formatCode="0.00_ "/>
    <numFmt numFmtId="197" formatCode="0\.0,&quot;0&quot;"/>
    <numFmt numFmtId="198" formatCode="0.0"/>
    <numFmt numFmtId="199" formatCode="#,##0_ ;[Red]\-#,##0\ "/>
    <numFmt numFmtId="200" formatCode="#,##0_ "/>
    <numFmt numFmtId="201" formatCode="#,##0.00_);[Red]\(#,##0.00\)"/>
    <numFmt numFmtId="202" formatCode="0.0%"/>
    <numFmt numFmtId="203" formatCode="_ * #,##0_ ;_ * \-#,##0_ ;_ * &quot;-&quot;??_ ;_ @_ "/>
  </numFmts>
  <fonts count="138">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b/>
      <sz val="10"/>
      <name val="宋体"/>
      <charset val="134"/>
    </font>
    <font>
      <sz val="10"/>
      <name val="宋体"/>
      <charset val="134"/>
    </font>
    <font>
      <sz val="20"/>
      <color indexed="8"/>
      <name val="方正小标宋简体"/>
      <charset val="134"/>
    </font>
    <font>
      <b/>
      <sz val="14"/>
      <color indexed="8"/>
      <name val="宋体"/>
      <charset val="134"/>
    </font>
    <font>
      <sz val="14"/>
      <color indexed="8"/>
      <name val="宋体"/>
      <charset val="134"/>
    </font>
    <font>
      <sz val="9"/>
      <color rgb="FF000000"/>
      <name val="宋体"/>
      <charset val="134"/>
    </font>
    <font>
      <sz val="14"/>
      <color indexed="8"/>
      <name val="宋体"/>
      <charset val="134"/>
      <scheme val="minor"/>
    </font>
    <font>
      <sz val="12"/>
      <color indexed="8"/>
      <name val="宋体"/>
      <charset val="134"/>
      <scheme val="minor"/>
    </font>
    <font>
      <sz val="11"/>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1"/>
      <name val="宋体"/>
      <charset val="134"/>
      <scheme val="minor"/>
    </font>
    <font>
      <b/>
      <sz val="11"/>
      <color indexed="8"/>
      <name val="宋体"/>
      <charset val="134"/>
      <scheme val="minor"/>
    </font>
    <font>
      <b/>
      <sz val="15"/>
      <name val="SimSun"/>
      <charset val="134"/>
    </font>
    <font>
      <sz val="9"/>
      <name val="SimSun"/>
      <charset val="134"/>
    </font>
    <font>
      <sz val="12"/>
      <color indexed="8"/>
      <name val="宋体"/>
      <charset val="134"/>
    </font>
    <font>
      <b/>
      <sz val="14"/>
      <name val="宋体"/>
      <charset val="134"/>
    </font>
    <font>
      <sz val="14"/>
      <name val="宋体"/>
      <charset val="134"/>
    </font>
    <font>
      <sz val="12"/>
      <name val="宋体"/>
      <charset val="134"/>
    </font>
    <font>
      <sz val="14"/>
      <color theme="1"/>
      <name val="宋体"/>
      <charset val="134"/>
      <scheme val="major"/>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12"/>
      <color theme="1"/>
      <name val="宋体"/>
      <charset val="134"/>
    </font>
    <font>
      <b/>
      <sz val="20"/>
      <color theme="1"/>
      <name val="方正小标宋简体"/>
      <charset val="134"/>
    </font>
    <font>
      <sz val="14"/>
      <color theme="1"/>
      <name val="宋体"/>
      <charset val="134"/>
    </font>
    <font>
      <sz val="14"/>
      <color theme="1"/>
      <name val="Times New Roman"/>
      <charset val="134"/>
    </font>
    <font>
      <b/>
      <sz val="14"/>
      <color theme="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20"/>
      <color indexed="8"/>
      <name val="华文中宋"/>
      <charset val="134"/>
    </font>
    <font>
      <sz val="14"/>
      <color theme="1"/>
      <name val="宋体"/>
      <charset val="134"/>
      <scheme val="minor"/>
    </font>
    <font>
      <b/>
      <sz val="11"/>
      <name val="宋体"/>
      <charset val="134"/>
    </font>
    <font>
      <sz val="20"/>
      <color indexed="8"/>
      <name val="宋体"/>
      <charset val="134"/>
    </font>
    <font>
      <sz val="18"/>
      <color indexed="8"/>
      <name val="方正小标宋简体"/>
      <charset val="134"/>
    </font>
    <font>
      <sz val="20"/>
      <color theme="1"/>
      <name val="方正小标宋简体"/>
      <charset val="134"/>
    </font>
    <font>
      <b/>
      <sz val="14"/>
      <color rgb="FFFF0000"/>
      <name val="宋体"/>
      <charset val="134"/>
    </font>
    <font>
      <sz val="14"/>
      <color rgb="FFFF0000"/>
      <name val="宋体"/>
      <charset val="134"/>
    </font>
    <font>
      <b/>
      <sz val="14"/>
      <name val="黑体"/>
      <charset val="134"/>
    </font>
    <font>
      <sz val="14"/>
      <color indexed="9"/>
      <name val="宋体"/>
      <charset val="134"/>
    </font>
    <font>
      <sz val="12"/>
      <name val="仿宋_GB2312"/>
      <charset val="134"/>
    </font>
    <font>
      <sz val="20"/>
      <color theme="1"/>
      <name val="方正小标宋_GBK"/>
      <charset val="134"/>
    </font>
    <font>
      <b/>
      <sz val="12"/>
      <color theme="1"/>
      <name val="宋体"/>
      <charset val="134"/>
      <scheme val="minor"/>
    </font>
    <font>
      <sz val="14"/>
      <name val="Arial"/>
      <charset val="134"/>
    </font>
    <font>
      <b/>
      <sz val="18"/>
      <color indexed="8"/>
      <name val="方正小标宋简体"/>
      <charset val="134"/>
    </font>
    <font>
      <b/>
      <sz val="14"/>
      <color rgb="FF00000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52"/>
      <name val="宋体"/>
      <charset val="134"/>
    </font>
    <font>
      <sz val="11"/>
      <color indexed="9"/>
      <name val="宋体"/>
      <charset val="134"/>
    </font>
    <font>
      <b/>
      <sz val="11"/>
      <color indexed="8"/>
      <name val="宋体"/>
      <charset val="134"/>
    </font>
    <font>
      <sz val="12"/>
      <color indexed="9"/>
      <name val="宋体"/>
      <charset val="134"/>
    </font>
    <font>
      <sz val="10"/>
      <name val="楷体"/>
      <charset val="134"/>
    </font>
    <font>
      <sz val="10"/>
      <name val="Geneva"/>
      <charset val="134"/>
    </font>
    <font>
      <sz val="11"/>
      <color indexed="17"/>
      <name val="宋体"/>
      <charset val="134"/>
    </font>
    <font>
      <sz val="8"/>
      <name val="Times New Roman"/>
      <charset val="134"/>
    </font>
    <font>
      <sz val="8"/>
      <name val="Arial"/>
      <charset val="134"/>
    </font>
    <font>
      <sz val="10"/>
      <name val="Arial"/>
      <charset val="134"/>
    </font>
    <font>
      <sz val="12"/>
      <color indexed="16"/>
      <name val="宋体"/>
      <charset val="134"/>
    </font>
    <font>
      <sz val="12"/>
      <color indexed="17"/>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b/>
      <sz val="11"/>
      <color indexed="63"/>
      <name val="宋体"/>
      <charset val="134"/>
    </font>
    <font>
      <sz val="11"/>
      <color indexed="60"/>
      <name val="宋体"/>
      <charset val="134"/>
    </font>
    <font>
      <b/>
      <sz val="18"/>
      <color indexed="56"/>
      <name val="宋体"/>
      <charset val="134"/>
    </font>
    <font>
      <b/>
      <sz val="11"/>
      <color indexed="9"/>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1"/>
      <color indexed="52"/>
      <name val="宋体"/>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9"/>
      <name val="微软雅黑"/>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s>
  <fills count="7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00B0F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26"/>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43"/>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57"/>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4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rgb="FF000000"/>
      </left>
      <right/>
      <top/>
      <bottom style="thin">
        <color rgb="FF000000"/>
      </bottom>
      <diagonal/>
    </border>
    <border>
      <left style="thin">
        <color indexed="8"/>
      </left>
      <right/>
      <top/>
      <bottom style="thin">
        <color indexed="8"/>
      </bottom>
      <diagonal/>
    </border>
    <border>
      <left/>
      <right style="thin">
        <color auto="1"/>
      </right>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double">
        <color indexed="52"/>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49">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27"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 fillId="6" borderId="18" applyNumberFormat="0" applyFont="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19" applyNumberFormat="0" applyFill="0" applyAlignment="0" applyProtection="0">
      <alignment vertical="center"/>
    </xf>
    <xf numFmtId="0" fontId="70" fillId="0" borderId="19" applyNumberFormat="0" applyFill="0" applyAlignment="0" applyProtection="0">
      <alignment vertical="center"/>
    </xf>
    <xf numFmtId="0" fontId="71" fillId="0" borderId="20" applyNumberFormat="0" applyFill="0" applyAlignment="0" applyProtection="0">
      <alignment vertical="center"/>
    </xf>
    <xf numFmtId="0" fontId="71" fillId="0" borderId="0" applyNumberFormat="0" applyFill="0" applyBorder="0" applyAlignment="0" applyProtection="0">
      <alignment vertical="center"/>
    </xf>
    <xf numFmtId="0" fontId="72" fillId="7" borderId="21" applyNumberFormat="0" applyAlignment="0" applyProtection="0">
      <alignment vertical="center"/>
    </xf>
    <xf numFmtId="0" fontId="73" fillId="8" borderId="22" applyNumberFormat="0" applyAlignment="0" applyProtection="0">
      <alignment vertical="center"/>
    </xf>
    <xf numFmtId="0" fontId="74" fillId="8" borderId="21" applyNumberFormat="0" applyAlignment="0" applyProtection="0">
      <alignment vertical="center"/>
    </xf>
    <xf numFmtId="0" fontId="75" fillId="9" borderId="23" applyNumberFormat="0" applyAlignment="0" applyProtection="0">
      <alignment vertical="center"/>
    </xf>
    <xf numFmtId="0" fontId="76" fillId="0" borderId="24" applyNumberFormat="0" applyFill="0" applyAlignment="0" applyProtection="0">
      <alignment vertical="center"/>
    </xf>
    <xf numFmtId="0" fontId="77" fillId="0" borderId="25" applyNumberFormat="0" applyFill="0" applyAlignment="0" applyProtection="0">
      <alignment vertical="center"/>
    </xf>
    <xf numFmtId="0" fontId="78" fillId="10" borderId="0" applyNumberFormat="0" applyBorder="0" applyAlignment="0" applyProtection="0">
      <alignment vertical="center"/>
    </xf>
    <xf numFmtId="0" fontId="79" fillId="11" borderId="0" applyNumberFormat="0" applyBorder="0" applyAlignment="0" applyProtection="0">
      <alignment vertical="center"/>
    </xf>
    <xf numFmtId="0" fontId="80" fillId="12" borderId="0" applyNumberFormat="0" applyBorder="0" applyAlignment="0" applyProtection="0">
      <alignment vertical="center"/>
    </xf>
    <xf numFmtId="0" fontId="81" fillId="13" borderId="0" applyNumberFormat="0" applyBorder="0" applyAlignment="0" applyProtection="0">
      <alignment vertical="center"/>
    </xf>
    <xf numFmtId="0" fontId="82" fillId="14" borderId="0" applyNumberFormat="0" applyBorder="0" applyAlignment="0" applyProtection="0">
      <alignment vertical="center"/>
    </xf>
    <xf numFmtId="0" fontId="82" fillId="15" borderId="0" applyNumberFormat="0" applyBorder="0" applyAlignment="0" applyProtection="0">
      <alignment vertical="center"/>
    </xf>
    <xf numFmtId="0" fontId="81" fillId="16" borderId="0" applyNumberFormat="0" applyBorder="0" applyAlignment="0" applyProtection="0">
      <alignment vertical="center"/>
    </xf>
    <xf numFmtId="0" fontId="81" fillId="17" borderId="0" applyNumberFormat="0" applyBorder="0" applyAlignment="0" applyProtection="0">
      <alignment vertical="center"/>
    </xf>
    <xf numFmtId="0" fontId="82" fillId="18" borderId="0" applyNumberFormat="0" applyBorder="0" applyAlignment="0" applyProtection="0">
      <alignment vertical="center"/>
    </xf>
    <xf numFmtId="0" fontId="82" fillId="19" borderId="0" applyNumberFormat="0" applyBorder="0" applyAlignment="0" applyProtection="0">
      <alignment vertical="center"/>
    </xf>
    <xf numFmtId="0" fontId="81" fillId="20" borderId="0" applyNumberFormat="0" applyBorder="0" applyAlignment="0" applyProtection="0">
      <alignment vertical="center"/>
    </xf>
    <xf numFmtId="0" fontId="81" fillId="21" borderId="0" applyNumberFormat="0" applyBorder="0" applyAlignment="0" applyProtection="0">
      <alignment vertical="center"/>
    </xf>
    <xf numFmtId="0" fontId="82" fillId="22" borderId="0" applyNumberFormat="0" applyBorder="0" applyAlignment="0" applyProtection="0">
      <alignment vertical="center"/>
    </xf>
    <xf numFmtId="0" fontId="82" fillId="23" borderId="0" applyNumberFormat="0" applyBorder="0" applyAlignment="0" applyProtection="0">
      <alignment vertical="center"/>
    </xf>
    <xf numFmtId="0" fontId="81" fillId="24" borderId="0" applyNumberFormat="0" applyBorder="0" applyAlignment="0" applyProtection="0">
      <alignment vertical="center"/>
    </xf>
    <xf numFmtId="0" fontId="81" fillId="25" borderId="0" applyNumberFormat="0" applyBorder="0" applyAlignment="0" applyProtection="0">
      <alignment vertical="center"/>
    </xf>
    <xf numFmtId="0" fontId="82" fillId="26" borderId="0" applyNumberFormat="0" applyBorder="0" applyAlignment="0" applyProtection="0">
      <alignment vertical="center"/>
    </xf>
    <xf numFmtId="0" fontId="82" fillId="27" borderId="0" applyNumberFormat="0" applyBorder="0" applyAlignment="0" applyProtection="0">
      <alignment vertical="center"/>
    </xf>
    <xf numFmtId="0" fontId="81" fillId="28" borderId="0" applyNumberFormat="0" applyBorder="0" applyAlignment="0" applyProtection="0">
      <alignment vertical="center"/>
    </xf>
    <xf numFmtId="0" fontId="81" fillId="29" borderId="0" applyNumberFormat="0" applyBorder="0" applyAlignment="0" applyProtection="0">
      <alignment vertical="center"/>
    </xf>
    <xf numFmtId="0" fontId="82" fillId="30" borderId="0" applyNumberFormat="0" applyBorder="0" applyAlignment="0" applyProtection="0">
      <alignment vertical="center"/>
    </xf>
    <xf numFmtId="0" fontId="82" fillId="31" borderId="0" applyNumberFormat="0" applyBorder="0" applyAlignment="0" applyProtection="0">
      <alignment vertical="center"/>
    </xf>
    <xf numFmtId="0" fontId="81" fillId="32" borderId="0" applyNumberFormat="0" applyBorder="0" applyAlignment="0" applyProtection="0">
      <alignment vertical="center"/>
    </xf>
    <xf numFmtId="0" fontId="81" fillId="33" borderId="0" applyNumberFormat="0" applyBorder="0" applyAlignment="0" applyProtection="0">
      <alignment vertical="center"/>
    </xf>
    <xf numFmtId="0" fontId="82" fillId="34" borderId="0" applyNumberFormat="0" applyBorder="0" applyAlignment="0" applyProtection="0">
      <alignment vertical="center"/>
    </xf>
    <xf numFmtId="0" fontId="82" fillId="35" borderId="0" applyNumberFormat="0" applyBorder="0" applyAlignment="0" applyProtection="0">
      <alignment vertical="center"/>
    </xf>
    <xf numFmtId="0" fontId="81" fillId="36" borderId="0" applyNumberFormat="0" applyBorder="0" applyAlignment="0" applyProtection="0">
      <alignment vertical="center"/>
    </xf>
    <xf numFmtId="0" fontId="83" fillId="0" borderId="26" applyNumberFormat="0" applyFill="0" applyAlignment="0" applyProtection="0">
      <alignment vertical="center"/>
    </xf>
    <xf numFmtId="0" fontId="0" fillId="0" borderId="0">
      <alignment vertical="center"/>
    </xf>
    <xf numFmtId="0" fontId="0" fillId="0" borderId="0">
      <alignment vertical="center"/>
    </xf>
    <xf numFmtId="0" fontId="84" fillId="37" borderId="0" applyNumberFormat="0" applyBorder="0" applyAlignment="0" applyProtection="0">
      <alignment vertical="center"/>
    </xf>
    <xf numFmtId="0" fontId="85" fillId="0" borderId="27" applyNumberFormat="0" applyFill="0" applyAlignment="0" applyProtection="0">
      <alignment vertical="center"/>
    </xf>
    <xf numFmtId="0" fontId="86" fillId="38" borderId="0" applyNumberFormat="0" applyBorder="0" applyAlignment="0" applyProtection="0">
      <alignment vertical="center"/>
    </xf>
    <xf numFmtId="0" fontId="87" fillId="0" borderId="9" applyNumberFormat="0" applyFill="0" applyProtection="0">
      <alignment horizontal="center" vertical="center"/>
    </xf>
    <xf numFmtId="0" fontId="88" fillId="0" borderId="0">
      <alignment vertical="center"/>
    </xf>
    <xf numFmtId="0" fontId="27" fillId="0" borderId="0">
      <alignment vertical="center"/>
    </xf>
    <xf numFmtId="9" fontId="27" fillId="0" borderId="0" applyFont="0" applyFill="0" applyBorder="0" applyAlignment="0" applyProtection="0">
      <alignment vertical="center"/>
    </xf>
    <xf numFmtId="0" fontId="86" fillId="39" borderId="0" applyNumberFormat="0" applyBorder="0" applyAlignment="0" applyProtection="0">
      <alignment vertical="center"/>
    </xf>
    <xf numFmtId="0" fontId="89" fillId="40" borderId="0" applyNumberFormat="0" applyBorder="0" applyAlignment="0" applyProtection="0">
      <alignment vertical="center"/>
    </xf>
    <xf numFmtId="0" fontId="90" fillId="0" borderId="0">
      <alignment horizontal="center" vertical="center" wrapText="1"/>
      <protection locked="0"/>
    </xf>
    <xf numFmtId="0" fontId="27" fillId="0" borderId="0">
      <alignment vertical="center"/>
    </xf>
    <xf numFmtId="0" fontId="24" fillId="41" borderId="0" applyNumberFormat="0" applyBorder="0" applyAlignment="0" applyProtection="0">
      <alignment vertical="center"/>
    </xf>
    <xf numFmtId="0" fontId="0" fillId="0" borderId="0">
      <alignment vertical="center"/>
    </xf>
    <xf numFmtId="0" fontId="27" fillId="0" borderId="0">
      <alignment vertical="center"/>
    </xf>
    <xf numFmtId="0" fontId="86" fillId="42" borderId="0" applyNumberFormat="0" applyBorder="0" applyAlignment="0" applyProtection="0">
      <alignment vertical="center"/>
    </xf>
    <xf numFmtId="0" fontId="89" fillId="43" borderId="0" applyNumberFormat="0" applyBorder="0" applyAlignment="0" applyProtection="0">
      <alignment vertical="center"/>
    </xf>
    <xf numFmtId="0" fontId="91" fillId="44" borderId="1" applyNumberFormat="0" applyBorder="0" applyAlignment="0" applyProtection="0">
      <alignment vertical="center"/>
    </xf>
    <xf numFmtId="0" fontId="86" fillId="45" borderId="0" applyNumberFormat="0" applyBorder="0" applyAlignment="0" applyProtection="0">
      <alignment vertical="center"/>
    </xf>
    <xf numFmtId="176" fontId="92" fillId="0" borderId="9" applyFill="0" applyProtection="0">
      <alignment horizontal="right" vertical="center"/>
    </xf>
    <xf numFmtId="0" fontId="84" fillId="42" borderId="0" applyNumberFormat="0" applyBorder="0" applyAlignment="0" applyProtection="0">
      <alignment vertical="center"/>
    </xf>
    <xf numFmtId="0" fontId="93" fillId="46" borderId="0" applyNumberFormat="0" applyBorder="0" applyAlignment="0" applyProtection="0">
      <alignment vertical="center"/>
    </xf>
    <xf numFmtId="0" fontId="86" fillId="39" borderId="0" applyNumberFormat="0" applyBorder="0" applyAlignment="0" applyProtection="0">
      <alignment vertical="center"/>
    </xf>
    <xf numFmtId="0" fontId="84" fillId="47" borderId="0" applyNumberFormat="0" applyBorder="0" applyAlignment="0" applyProtection="0">
      <alignment vertical="center"/>
    </xf>
    <xf numFmtId="0" fontId="94" fillId="40" borderId="0" applyNumberFormat="0" applyBorder="0" applyAlignment="0" applyProtection="0">
      <alignment vertical="center"/>
    </xf>
    <xf numFmtId="0" fontId="84" fillId="48" borderId="0" applyNumberFormat="0" applyBorder="0" applyAlignment="0" applyProtection="0">
      <alignment vertical="center"/>
    </xf>
    <xf numFmtId="0" fontId="27" fillId="0" borderId="0">
      <alignment vertical="center"/>
    </xf>
    <xf numFmtId="0" fontId="95" fillId="0" borderId="0">
      <alignment vertical="center"/>
    </xf>
    <xf numFmtId="0" fontId="86" fillId="42" borderId="0" applyNumberFormat="0" applyBorder="0" applyAlignment="0" applyProtection="0">
      <alignment vertical="center"/>
    </xf>
    <xf numFmtId="0" fontId="86" fillId="49" borderId="0" applyNumberFormat="0" applyBorder="0" applyAlignment="0" applyProtection="0">
      <alignment vertical="center"/>
    </xf>
    <xf numFmtId="0" fontId="86" fillId="45" borderId="0" applyNumberFormat="0" applyBorder="0" applyAlignment="0" applyProtection="0">
      <alignment vertical="center"/>
    </xf>
    <xf numFmtId="9" fontId="27" fillId="0" borderId="0" applyFont="0" applyFill="0" applyBorder="0" applyAlignment="0" applyProtection="0">
      <alignment vertical="center"/>
    </xf>
    <xf numFmtId="0" fontId="96" fillId="0" borderId="0" applyNumberFormat="0" applyFill="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84" fillId="46" borderId="0" applyNumberFormat="0" applyBorder="0" applyAlignment="0" applyProtection="0">
      <alignment vertical="center"/>
    </xf>
    <xf numFmtId="0" fontId="97" fillId="0" borderId="28" applyNumberFormat="0" applyFill="0" applyAlignment="0" applyProtection="0">
      <alignment vertical="center"/>
    </xf>
    <xf numFmtId="0" fontId="86" fillId="49"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98" fillId="46" borderId="0" applyNumberFormat="0" applyBorder="0" applyAlignment="0" applyProtection="0">
      <alignment vertical="center"/>
    </xf>
    <xf numFmtId="0" fontId="95" fillId="0" borderId="0">
      <alignment vertical="center"/>
    </xf>
    <xf numFmtId="0" fontId="84" fillId="46" borderId="0" applyNumberFormat="0" applyBorder="0" applyAlignment="0" applyProtection="0">
      <alignment vertical="center"/>
    </xf>
    <xf numFmtId="0" fontId="86" fillId="39" borderId="0" applyNumberFormat="0" applyBorder="0" applyAlignment="0" applyProtection="0">
      <alignment vertical="center"/>
    </xf>
    <xf numFmtId="0" fontId="86" fillId="42" borderId="0" applyNumberFormat="0" applyBorder="0" applyAlignment="0" applyProtection="0">
      <alignment vertical="center"/>
    </xf>
    <xf numFmtId="9" fontId="27" fillId="0" borderId="0" applyFont="0" applyFill="0" applyBorder="0" applyAlignment="0" applyProtection="0">
      <alignment vertical="center"/>
    </xf>
    <xf numFmtId="0" fontId="86" fillId="42" borderId="0" applyNumberFormat="0" applyBorder="0" applyAlignment="0" applyProtection="0">
      <alignment vertical="center"/>
    </xf>
    <xf numFmtId="0" fontId="0" fillId="49" borderId="0" applyNumberFormat="0" applyBorder="0" applyAlignment="0" applyProtection="0">
      <alignment vertical="center"/>
    </xf>
    <xf numFmtId="0" fontId="0" fillId="0" borderId="0">
      <alignment vertical="center"/>
    </xf>
    <xf numFmtId="0" fontId="0" fillId="0" borderId="0">
      <alignment vertical="center"/>
    </xf>
    <xf numFmtId="0" fontId="27" fillId="0" borderId="0">
      <alignment vertical="center"/>
    </xf>
    <xf numFmtId="0" fontId="99" fillId="0" borderId="0" applyNumberFormat="0" applyFill="0" applyBorder="0" applyAlignment="0" applyProtection="0">
      <alignment vertical="center"/>
    </xf>
    <xf numFmtId="0" fontId="100" fillId="0" borderId="29">
      <alignment horizontal="center" vertical="center"/>
    </xf>
    <xf numFmtId="0" fontId="98" fillId="50" borderId="0" applyNumberFormat="0" applyBorder="0" applyAlignment="0" applyProtection="0">
      <alignment vertical="center"/>
    </xf>
    <xf numFmtId="0" fontId="84" fillId="47" borderId="0" applyNumberFormat="0" applyBorder="0" applyAlignment="0" applyProtection="0">
      <alignment vertical="center"/>
    </xf>
    <xf numFmtId="0" fontId="101" fillId="41" borderId="30" applyNumberFormat="0" applyAlignment="0" applyProtection="0">
      <alignment vertical="center"/>
    </xf>
    <xf numFmtId="0" fontId="0" fillId="40" borderId="0" applyNumberFormat="0" applyBorder="0" applyAlignment="0" applyProtection="0">
      <alignment vertical="center"/>
    </xf>
    <xf numFmtId="0" fontId="102" fillId="51" borderId="0" applyNumberFormat="0" applyBorder="0" applyAlignment="0" applyProtection="0">
      <alignment vertical="center"/>
    </xf>
    <xf numFmtId="0" fontId="0" fillId="0" borderId="0">
      <alignment vertical="center"/>
    </xf>
    <xf numFmtId="0" fontId="0" fillId="0" borderId="0">
      <alignment vertical="center"/>
    </xf>
    <xf numFmtId="0" fontId="83" fillId="0" borderId="26" applyNumberFormat="0" applyFill="0" applyAlignment="0" applyProtection="0">
      <alignment vertical="center"/>
    </xf>
    <xf numFmtId="0" fontId="27" fillId="0" borderId="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8" applyNumberFormat="0" applyFill="0" applyProtection="0">
      <alignment horizontal="right" vertical="center"/>
    </xf>
    <xf numFmtId="0" fontId="0" fillId="0" borderId="0">
      <alignment vertical="center"/>
    </xf>
    <xf numFmtId="0" fontId="0" fillId="0" borderId="0">
      <alignment vertical="center"/>
    </xf>
    <xf numFmtId="0" fontId="83" fillId="0" borderId="26" applyNumberFormat="0" applyFill="0" applyAlignment="0" applyProtection="0">
      <alignment vertical="center"/>
    </xf>
    <xf numFmtId="0" fontId="103" fillId="0" borderId="0" applyNumberFormat="0" applyFill="0" applyBorder="0" applyAlignment="0" applyProtection="0">
      <alignment vertical="center"/>
    </xf>
    <xf numFmtId="0" fontId="24" fillId="44" borderId="0" applyNumberFormat="0" applyBorder="0" applyAlignment="0" applyProtection="0">
      <alignment vertical="center"/>
    </xf>
    <xf numFmtId="0" fontId="85" fillId="0" borderId="27" applyNumberFormat="0" applyFill="0" applyAlignment="0" applyProtection="0">
      <alignment vertical="center"/>
    </xf>
    <xf numFmtId="0" fontId="0" fillId="0" borderId="0">
      <alignment vertical="center"/>
    </xf>
    <xf numFmtId="0" fontId="0" fillId="0" borderId="0">
      <alignment vertical="center"/>
    </xf>
    <xf numFmtId="0" fontId="83" fillId="0" borderId="26" applyNumberFormat="0" applyFill="0" applyAlignment="0" applyProtection="0">
      <alignment vertical="center"/>
    </xf>
    <xf numFmtId="0" fontId="24" fillId="41" borderId="0" applyNumberFormat="0" applyBorder="0" applyAlignment="0" applyProtection="0">
      <alignment vertical="center"/>
    </xf>
    <xf numFmtId="0" fontId="104" fillId="45" borderId="31" applyNumberFormat="0" applyAlignment="0" applyProtection="0">
      <alignment vertical="center"/>
    </xf>
    <xf numFmtId="0" fontId="98" fillId="50" borderId="0" applyNumberFormat="0" applyBorder="0" applyAlignment="0" applyProtection="0">
      <alignment vertical="center"/>
    </xf>
    <xf numFmtId="0" fontId="27" fillId="0" borderId="0">
      <alignment vertical="center"/>
    </xf>
    <xf numFmtId="0" fontId="27" fillId="0" borderId="0" applyNumberFormat="0" applyFont="0" applyFill="0" applyBorder="0" applyAlignment="0" applyProtection="0">
      <alignment horizontal="left" vertical="center"/>
    </xf>
    <xf numFmtId="0" fontId="94" fillId="40" borderId="0" applyNumberFormat="0" applyBorder="0" applyAlignment="0" applyProtection="0">
      <alignment vertical="center"/>
    </xf>
    <xf numFmtId="0" fontId="24" fillId="41" borderId="0" applyNumberFormat="0" applyBorder="0" applyAlignment="0" applyProtection="0">
      <alignment vertical="center"/>
    </xf>
    <xf numFmtId="0" fontId="0" fillId="0" borderId="0">
      <alignment vertical="center"/>
    </xf>
    <xf numFmtId="0" fontId="0" fillId="0" borderId="0">
      <alignment vertical="center"/>
    </xf>
    <xf numFmtId="0" fontId="83" fillId="0" borderId="26" applyNumberFormat="0" applyFill="0" applyAlignment="0" applyProtection="0">
      <alignment vertical="center"/>
    </xf>
    <xf numFmtId="0" fontId="27" fillId="0" borderId="0">
      <alignment vertical="center"/>
    </xf>
    <xf numFmtId="0" fontId="84" fillId="41" borderId="0" applyNumberFormat="0" applyBorder="0" applyAlignment="0" applyProtection="0">
      <alignment vertical="center"/>
    </xf>
    <xf numFmtId="0" fontId="97" fillId="0" borderId="28" applyNumberFormat="0" applyFill="0" applyAlignment="0" applyProtection="0">
      <alignment vertical="center"/>
    </xf>
    <xf numFmtId="0" fontId="86" fillId="42" borderId="0" applyNumberFormat="0" applyBorder="0" applyAlignment="0" applyProtection="0">
      <alignment vertical="center"/>
    </xf>
    <xf numFmtId="0" fontId="105" fillId="0" borderId="0">
      <alignment vertical="center"/>
    </xf>
    <xf numFmtId="0" fontId="97" fillId="0" borderId="28" applyNumberFormat="0" applyFill="0" applyAlignment="0" applyProtection="0">
      <alignment vertical="center"/>
    </xf>
    <xf numFmtId="0" fontId="86" fillId="42" borderId="0" applyNumberFormat="0" applyBorder="0" applyAlignment="0" applyProtection="0">
      <alignment vertical="center"/>
    </xf>
    <xf numFmtId="0" fontId="88" fillId="0" borderId="0">
      <alignment vertical="center"/>
    </xf>
    <xf numFmtId="0" fontId="24" fillId="44" borderId="0" applyNumberFormat="0" applyBorder="0" applyAlignment="0" applyProtection="0">
      <alignment vertical="center"/>
    </xf>
    <xf numFmtId="0" fontId="27" fillId="0" borderId="0">
      <alignment vertical="center"/>
    </xf>
    <xf numFmtId="0" fontId="102" fillId="51" borderId="0" applyNumberFormat="0" applyBorder="0" applyAlignment="0" applyProtection="0">
      <alignment vertical="center"/>
    </xf>
    <xf numFmtId="0" fontId="27" fillId="0" borderId="0">
      <alignment vertical="center"/>
    </xf>
    <xf numFmtId="0" fontId="24" fillId="44" borderId="0" applyNumberFormat="0" applyBorder="0" applyAlignment="0" applyProtection="0">
      <alignment vertical="center"/>
    </xf>
    <xf numFmtId="0" fontId="102" fillId="51" borderId="0" applyNumberFormat="0" applyBorder="0" applyAlignment="0" applyProtection="0">
      <alignment vertical="center"/>
    </xf>
    <xf numFmtId="0" fontId="88" fillId="0" borderId="0">
      <alignment vertical="center"/>
    </xf>
    <xf numFmtId="0" fontId="95" fillId="0" borderId="0">
      <alignment vertical="center"/>
    </xf>
    <xf numFmtId="0" fontId="105" fillId="0" borderId="0">
      <alignment vertical="center"/>
    </xf>
    <xf numFmtId="0" fontId="105" fillId="0" borderId="0">
      <alignment vertical="center"/>
    </xf>
    <xf numFmtId="0" fontId="95" fillId="0" borderId="0">
      <alignment vertical="center"/>
    </xf>
    <xf numFmtId="0" fontId="24" fillId="44" borderId="0" applyNumberFormat="0" applyBorder="0" applyAlignment="0" applyProtection="0">
      <alignment vertical="center"/>
    </xf>
    <xf numFmtId="9" fontId="27" fillId="0" borderId="0" applyFont="0" applyFill="0" applyBorder="0" applyAlignment="0" applyProtection="0">
      <alignment vertical="center"/>
    </xf>
    <xf numFmtId="0" fontId="88" fillId="0" borderId="0">
      <alignment vertical="center"/>
    </xf>
    <xf numFmtId="0" fontId="27"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8" fillId="0" borderId="0">
      <alignment vertical="center"/>
    </xf>
    <xf numFmtId="9" fontId="27" fillId="0" borderId="0" applyFont="0" applyFill="0" applyBorder="0" applyAlignment="0" applyProtection="0">
      <alignment vertical="center"/>
    </xf>
    <xf numFmtId="0" fontId="88" fillId="0" borderId="0">
      <alignment vertical="center"/>
    </xf>
    <xf numFmtId="49" fontId="27"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0" fillId="0" borderId="0">
      <alignment vertical="center"/>
    </xf>
    <xf numFmtId="0" fontId="95" fillId="0" borderId="0">
      <alignment vertical="center"/>
    </xf>
    <xf numFmtId="0" fontId="27" fillId="0" borderId="0">
      <alignment vertical="center"/>
    </xf>
    <xf numFmtId="0" fontId="24" fillId="44" borderId="0" applyNumberFormat="0" applyBorder="0" applyAlignment="0" applyProtection="0">
      <alignment vertical="center"/>
    </xf>
    <xf numFmtId="0" fontId="102" fillId="51" borderId="0" applyNumberFormat="0" applyBorder="0" applyAlignment="0" applyProtection="0">
      <alignment vertical="center"/>
    </xf>
    <xf numFmtId="0" fontId="88" fillId="0" borderId="0">
      <alignment vertical="center"/>
    </xf>
    <xf numFmtId="0" fontId="27" fillId="0" borderId="0">
      <alignment vertical="center"/>
    </xf>
    <xf numFmtId="9" fontId="27" fillId="0" borderId="0" applyFont="0" applyFill="0" applyBorder="0" applyAlignment="0" applyProtection="0">
      <alignment vertical="center"/>
    </xf>
    <xf numFmtId="0" fontId="107" fillId="46" borderId="0" applyNumberFormat="0" applyBorder="0" applyAlignment="0" applyProtection="0">
      <alignment vertical="center"/>
    </xf>
    <xf numFmtId="0" fontId="88" fillId="0" borderId="0">
      <alignment vertical="center"/>
    </xf>
    <xf numFmtId="0" fontId="88" fillId="0" borderId="0">
      <alignment vertical="center"/>
    </xf>
    <xf numFmtId="0" fontId="106" fillId="0" borderId="0" applyNumberFormat="0" applyFill="0" applyBorder="0" applyAlignment="0" applyProtection="0">
      <alignment vertical="top"/>
      <protection locked="0"/>
    </xf>
    <xf numFmtId="0" fontId="86" fillId="39" borderId="0" applyNumberFormat="0" applyBorder="0" applyAlignment="0" applyProtection="0">
      <alignment vertical="center"/>
    </xf>
    <xf numFmtId="49" fontId="27" fillId="0" borderId="0" applyFont="0" applyFill="0" applyBorder="0" applyAlignment="0" applyProtection="0">
      <alignment vertical="center"/>
    </xf>
    <xf numFmtId="0" fontId="86" fillId="49" borderId="0" applyNumberFormat="0" applyBorder="0" applyAlignment="0" applyProtection="0">
      <alignment vertical="center"/>
    </xf>
    <xf numFmtId="0" fontId="27" fillId="0" borderId="0">
      <alignment vertical="center"/>
    </xf>
    <xf numFmtId="0" fontId="88" fillId="0" borderId="0">
      <alignment vertical="center"/>
    </xf>
    <xf numFmtId="0" fontId="27" fillId="0" borderId="0">
      <alignment vertical="center"/>
    </xf>
    <xf numFmtId="0" fontId="88" fillId="0" borderId="0">
      <alignment vertical="center"/>
    </xf>
    <xf numFmtId="0" fontId="88" fillId="0" borderId="0">
      <alignment vertical="center"/>
    </xf>
    <xf numFmtId="0" fontId="88" fillId="0" borderId="0">
      <alignment vertical="center"/>
    </xf>
    <xf numFmtId="0" fontId="108" fillId="0" borderId="32" applyNumberFormat="0" applyFill="0" applyAlignment="0" applyProtection="0">
      <alignment vertical="center"/>
    </xf>
    <xf numFmtId="10" fontId="27" fillId="0" borderId="0" applyFont="0" applyFill="0" applyBorder="0" applyAlignment="0" applyProtection="0">
      <alignment vertical="center"/>
    </xf>
    <xf numFmtId="9" fontId="27" fillId="0" borderId="0" applyFont="0" applyFill="0" applyBorder="0" applyAlignment="0" applyProtection="0">
      <alignment vertical="center"/>
    </xf>
    <xf numFmtId="0" fontId="88" fillId="0" borderId="0">
      <alignment vertical="center"/>
    </xf>
    <xf numFmtId="0" fontId="106" fillId="0" borderId="0" applyNumberFormat="0" applyFill="0" applyBorder="0" applyAlignment="0" applyProtection="0">
      <alignment vertical="top"/>
      <protection locked="0"/>
    </xf>
    <xf numFmtId="0" fontId="86" fillId="39" borderId="0" applyNumberFormat="0" applyBorder="0" applyAlignment="0" applyProtection="0">
      <alignment vertical="center"/>
    </xf>
    <xf numFmtId="0" fontId="88" fillId="0" borderId="0">
      <alignment vertical="center"/>
    </xf>
    <xf numFmtId="0" fontId="88" fillId="0" borderId="0">
      <alignment vertical="center"/>
    </xf>
    <xf numFmtId="0" fontId="86" fillId="38" borderId="0" applyNumberFormat="0" applyBorder="0" applyAlignment="0" applyProtection="0">
      <alignment vertical="center"/>
    </xf>
    <xf numFmtId="0" fontId="92" fillId="0" borderId="0">
      <alignment vertical="center"/>
    </xf>
    <xf numFmtId="0" fontId="95" fillId="0" borderId="0">
      <alignment vertical="center"/>
    </xf>
    <xf numFmtId="0" fontId="109" fillId="0" borderId="0" applyNumberFormat="0" applyFill="0" applyBorder="0" applyAlignment="0" applyProtection="0">
      <alignment vertical="center"/>
    </xf>
    <xf numFmtId="0" fontId="0" fillId="0" borderId="0">
      <alignment vertical="center"/>
    </xf>
    <xf numFmtId="0" fontId="83" fillId="0" borderId="26" applyNumberFormat="0" applyFill="0" applyAlignment="0" applyProtection="0">
      <alignment vertical="center"/>
    </xf>
    <xf numFmtId="0" fontId="0" fillId="40" borderId="0" applyNumberFormat="0" applyBorder="0" applyAlignment="0" applyProtection="0">
      <alignment vertical="center"/>
    </xf>
    <xf numFmtId="0" fontId="27" fillId="0" borderId="0">
      <alignment vertical="center"/>
    </xf>
    <xf numFmtId="0" fontId="83" fillId="0" borderId="26" applyNumberFormat="0" applyFill="0" applyAlignment="0" applyProtection="0">
      <alignment vertical="center"/>
    </xf>
    <xf numFmtId="0" fontId="0" fillId="40" borderId="0" applyNumberFormat="0" applyBorder="0" applyAlignment="0" applyProtection="0">
      <alignment vertical="center"/>
    </xf>
    <xf numFmtId="0" fontId="84" fillId="52" borderId="0" applyNumberFormat="0" applyBorder="0" applyAlignment="0" applyProtection="0">
      <alignment vertical="center"/>
    </xf>
    <xf numFmtId="0" fontId="0" fillId="53" borderId="0" applyNumberFormat="0" applyBorder="0" applyAlignment="0" applyProtection="0">
      <alignment vertical="center"/>
    </xf>
    <xf numFmtId="0" fontId="24" fillId="53" borderId="0" applyNumberFormat="0" applyBorder="0" applyAlignment="0" applyProtection="0">
      <alignment vertical="center"/>
    </xf>
    <xf numFmtId="0" fontId="0" fillId="46" borderId="0" applyNumberFormat="0" applyBorder="0" applyAlignment="0" applyProtection="0">
      <alignment vertical="center"/>
    </xf>
    <xf numFmtId="0" fontId="0" fillId="46" borderId="0" applyNumberFormat="0" applyBorder="0" applyAlignment="0" applyProtection="0">
      <alignment vertical="center"/>
    </xf>
    <xf numFmtId="0" fontId="84" fillId="54" borderId="0" applyNumberFormat="0" applyBorder="0" applyAlignment="0" applyProtection="0">
      <alignment vertical="center"/>
    </xf>
    <xf numFmtId="0" fontId="0" fillId="46" borderId="0" applyNumberFormat="0" applyBorder="0" applyAlignment="0" applyProtection="0">
      <alignment vertical="center"/>
    </xf>
    <xf numFmtId="0" fontId="27" fillId="0" borderId="0">
      <alignment vertical="center"/>
    </xf>
    <xf numFmtId="0" fontId="0" fillId="44" borderId="0" applyNumberFormat="0" applyBorder="0" applyAlignment="0" applyProtection="0">
      <alignment vertical="center"/>
    </xf>
    <xf numFmtId="0" fontId="102" fillId="51" borderId="0" applyNumberFormat="0" applyBorder="0" applyAlignment="0" applyProtection="0">
      <alignment vertical="center"/>
    </xf>
    <xf numFmtId="0" fontId="0" fillId="44" borderId="0" applyNumberFormat="0" applyBorder="0" applyAlignment="0" applyProtection="0">
      <alignment vertical="center"/>
    </xf>
    <xf numFmtId="177" fontId="27" fillId="0" borderId="0" applyFont="0" applyFill="0" applyBorder="0" applyAlignment="0" applyProtection="0">
      <alignment vertical="center"/>
    </xf>
    <xf numFmtId="0" fontId="27" fillId="0" borderId="0">
      <alignment vertical="center"/>
    </xf>
    <xf numFmtId="0" fontId="0" fillId="43" borderId="0" applyNumberFormat="0" applyBorder="0" applyAlignment="0" applyProtection="0">
      <alignment vertical="center"/>
    </xf>
    <xf numFmtId="0" fontId="27" fillId="0" borderId="0">
      <alignment vertical="center"/>
    </xf>
    <xf numFmtId="0" fontId="0" fillId="43" borderId="0" applyNumberFormat="0" applyBorder="0" applyAlignment="0" applyProtection="0">
      <alignment vertical="center"/>
    </xf>
    <xf numFmtId="0" fontId="86" fillId="54" borderId="0" applyNumberFormat="0" applyBorder="0" applyAlignment="0" applyProtection="0">
      <alignment vertical="center"/>
    </xf>
    <xf numFmtId="0" fontId="27" fillId="0" borderId="0">
      <alignment vertical="center"/>
    </xf>
    <xf numFmtId="0" fontId="0" fillId="5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24" fillId="44" borderId="0" applyNumberFormat="0" applyBorder="0" applyAlignment="0" applyProtection="0">
      <alignment vertical="center"/>
    </xf>
    <xf numFmtId="0" fontId="0" fillId="54" borderId="0" applyNumberFormat="0" applyBorder="0" applyAlignment="0" applyProtection="0">
      <alignment vertical="center"/>
    </xf>
    <xf numFmtId="0" fontId="96" fillId="0" borderId="0" applyNumberFormat="0" applyFill="0" applyBorder="0" applyAlignment="0" applyProtection="0">
      <alignment vertical="center"/>
    </xf>
    <xf numFmtId="0" fontId="0" fillId="51" borderId="0" applyNumberFormat="0" applyBorder="0" applyAlignment="0" applyProtection="0">
      <alignment vertical="center"/>
    </xf>
    <xf numFmtId="0" fontId="27" fillId="0" borderId="0">
      <alignment vertical="center"/>
    </xf>
    <xf numFmtId="0" fontId="0" fillId="51" borderId="0" applyNumberFormat="0" applyBorder="0" applyAlignment="0" applyProtection="0">
      <alignment vertical="center"/>
    </xf>
    <xf numFmtId="0" fontId="86" fillId="39" borderId="0" applyNumberFormat="0" applyBorder="0" applyAlignment="0" applyProtection="0">
      <alignment vertical="center"/>
    </xf>
    <xf numFmtId="0" fontId="110" fillId="0" borderId="1">
      <alignment horizontal="left" vertical="center"/>
    </xf>
    <xf numFmtId="0" fontId="0" fillId="49" borderId="0" applyNumberFormat="0" applyBorder="0" applyAlignment="0" applyProtection="0">
      <alignment vertical="center"/>
    </xf>
    <xf numFmtId="0" fontId="27" fillId="0" borderId="0">
      <alignment vertical="center"/>
    </xf>
    <xf numFmtId="0" fontId="0" fillId="46" borderId="0" applyNumberFormat="0" applyBorder="0" applyAlignment="0" applyProtection="0">
      <alignment vertical="center"/>
    </xf>
    <xf numFmtId="0" fontId="27" fillId="0" borderId="0">
      <alignment vertical="center"/>
    </xf>
    <xf numFmtId="0" fontId="0" fillId="46" borderId="0" applyNumberFormat="0" applyBorder="0" applyAlignment="0" applyProtection="0">
      <alignment vertical="center"/>
    </xf>
    <xf numFmtId="0" fontId="7" fillId="0" borderId="0">
      <alignment vertical="center"/>
    </xf>
    <xf numFmtId="0" fontId="0" fillId="48" borderId="0" applyNumberFormat="0" applyBorder="0" applyAlignment="0" applyProtection="0">
      <alignment vertical="center"/>
    </xf>
    <xf numFmtId="0" fontId="7" fillId="0" borderId="0">
      <alignment vertical="center"/>
    </xf>
    <xf numFmtId="0" fontId="0" fillId="54" borderId="0" applyNumberFormat="0" applyBorder="0" applyAlignment="0" applyProtection="0">
      <alignment vertical="center"/>
    </xf>
    <xf numFmtId="0" fontId="0" fillId="54" borderId="0" applyNumberFormat="0" applyBorder="0" applyAlignment="0" applyProtection="0">
      <alignment vertical="center"/>
    </xf>
    <xf numFmtId="0" fontId="0" fillId="55" borderId="0" applyNumberFormat="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49" borderId="0" applyNumberFormat="0" applyBorder="0" applyAlignment="0" applyProtection="0">
      <alignment vertical="center"/>
    </xf>
    <xf numFmtId="0" fontId="24" fillId="44" borderId="0" applyNumberFormat="0" applyBorder="0" applyAlignment="0" applyProtection="0">
      <alignment vertical="center"/>
    </xf>
    <xf numFmtId="0" fontId="0" fillId="50" borderId="0" applyNumberFormat="0" applyBorder="0" applyAlignment="0" applyProtection="0">
      <alignment vertical="center"/>
    </xf>
    <xf numFmtId="0" fontId="89" fillId="40" borderId="0" applyNumberFormat="0" applyBorder="0" applyAlignment="0" applyProtection="0">
      <alignment vertical="center"/>
    </xf>
    <xf numFmtId="0" fontId="0" fillId="41" borderId="0" applyNumberFormat="0" applyBorder="0" applyAlignment="0" applyProtection="0">
      <alignment vertical="center"/>
    </xf>
    <xf numFmtId="0" fontId="84" fillId="56" borderId="0" applyNumberFormat="0" applyBorder="0" applyAlignment="0" applyProtection="0">
      <alignment vertical="center"/>
    </xf>
    <xf numFmtId="0" fontId="111" fillId="41" borderId="33" applyNumberFormat="0" applyAlignment="0" applyProtection="0">
      <alignment vertical="center"/>
    </xf>
    <xf numFmtId="0" fontId="0" fillId="41" borderId="0" applyNumberFormat="0" applyBorder="0" applyAlignment="0" applyProtection="0">
      <alignment vertical="center"/>
    </xf>
    <xf numFmtId="0" fontId="89" fillId="40" borderId="0" applyNumberFormat="0" applyBorder="0" applyAlignment="0" applyProtection="0">
      <alignment vertical="center"/>
    </xf>
    <xf numFmtId="0" fontId="0" fillId="49" borderId="0" applyNumberFormat="0" applyBorder="0" applyAlignment="0" applyProtection="0">
      <alignment vertical="center"/>
    </xf>
    <xf numFmtId="0" fontId="102" fillId="51" borderId="0" applyNumberFormat="0" applyBorder="0" applyAlignment="0" applyProtection="0">
      <alignment vertical="center"/>
    </xf>
    <xf numFmtId="9" fontId="27" fillId="0" borderId="0" applyFont="0" applyFill="0" applyBorder="0" applyAlignment="0" applyProtection="0">
      <alignment vertical="center"/>
    </xf>
    <xf numFmtId="0" fontId="108" fillId="0" borderId="32" applyNumberFormat="0" applyFill="0" applyAlignment="0" applyProtection="0">
      <alignment vertical="center"/>
    </xf>
    <xf numFmtId="0" fontId="89" fillId="40" borderId="0" applyNumberFormat="0" applyBorder="0" applyAlignment="0" applyProtection="0">
      <alignment vertical="center"/>
    </xf>
    <xf numFmtId="0" fontId="0" fillId="43" borderId="0" applyNumberFormat="0" applyBorder="0" applyAlignment="0" applyProtection="0">
      <alignment vertical="center"/>
    </xf>
    <xf numFmtId="0" fontId="102" fillId="51" borderId="0" applyNumberFormat="0" applyBorder="0" applyAlignment="0" applyProtection="0">
      <alignment vertical="center"/>
    </xf>
    <xf numFmtId="9" fontId="27" fillId="0" borderId="0" applyFont="0" applyFill="0" applyBorder="0" applyAlignment="0" applyProtection="0">
      <alignment vertical="center"/>
    </xf>
    <xf numFmtId="0" fontId="86" fillId="57" borderId="0" applyNumberFormat="0" applyBorder="0" applyAlignment="0" applyProtection="0">
      <alignment vertical="center"/>
    </xf>
    <xf numFmtId="0" fontId="0" fillId="43" borderId="0" applyNumberFormat="0" applyBorder="0" applyAlignment="0" applyProtection="0">
      <alignment vertical="center"/>
    </xf>
    <xf numFmtId="0" fontId="89" fillId="40" borderId="0" applyNumberFormat="0" applyBorder="0" applyAlignment="0" applyProtection="0">
      <alignment vertical="center"/>
    </xf>
    <xf numFmtId="0" fontId="0" fillId="58" borderId="0" applyNumberFormat="0" applyBorder="0" applyAlignment="0" applyProtection="0">
      <alignment vertical="center"/>
    </xf>
    <xf numFmtId="0" fontId="101" fillId="41" borderId="30" applyNumberFormat="0" applyAlignment="0" applyProtection="0">
      <alignment vertical="center"/>
    </xf>
    <xf numFmtId="0" fontId="86" fillId="42" borderId="0" applyNumberFormat="0" applyBorder="0" applyAlignment="0" applyProtection="0">
      <alignment vertical="center"/>
    </xf>
    <xf numFmtId="0" fontId="84" fillId="51" borderId="0" applyNumberFormat="0" applyBorder="0" applyAlignment="0" applyProtection="0">
      <alignment vertical="center"/>
    </xf>
    <xf numFmtId="0" fontId="84" fillId="51" borderId="0" applyNumberFormat="0" applyBorder="0" applyAlignment="0" applyProtection="0">
      <alignment vertical="center"/>
    </xf>
    <xf numFmtId="0" fontId="89" fillId="40" borderId="0" applyNumberFormat="0" applyBorder="0" applyAlignment="0" applyProtection="0">
      <alignment vertical="center"/>
    </xf>
    <xf numFmtId="0" fontId="99" fillId="0" borderId="34" applyNumberFormat="0" applyFill="0" applyAlignment="0" applyProtection="0">
      <alignment vertical="center"/>
    </xf>
    <xf numFmtId="0" fontId="92" fillId="0" borderId="8" applyNumberFormat="0" applyFill="0" applyProtection="0">
      <alignment horizontal="left" vertical="center"/>
    </xf>
    <xf numFmtId="0" fontId="84" fillId="51" borderId="0" applyNumberFormat="0" applyBorder="0" applyAlignment="0" applyProtection="0">
      <alignment vertical="center"/>
    </xf>
    <xf numFmtId="9" fontId="27" fillId="0" borderId="0" applyFont="0" applyFill="0" applyBorder="0" applyAlignment="0" applyProtection="0">
      <alignment vertical="center"/>
    </xf>
    <xf numFmtId="0" fontId="84" fillId="51" borderId="0" applyNumberFormat="0" applyBorder="0" applyAlignment="0" applyProtection="0">
      <alignment vertical="center"/>
    </xf>
    <xf numFmtId="0" fontId="84" fillId="59" borderId="0" applyNumberFormat="0" applyBorder="0" applyAlignment="0" applyProtection="0">
      <alignment vertical="center"/>
    </xf>
    <xf numFmtId="0" fontId="84" fillId="59" borderId="0" applyNumberFormat="0" applyBorder="0" applyAlignment="0" applyProtection="0">
      <alignment vertical="center"/>
    </xf>
    <xf numFmtId="178" fontId="0" fillId="0" borderId="0" applyFont="0" applyFill="0" applyBorder="0" applyAlignment="0" applyProtection="0">
      <alignment vertical="center"/>
    </xf>
    <xf numFmtId="0" fontId="101" fillId="41" borderId="30" applyNumberFormat="0" applyAlignment="0" applyProtection="0">
      <alignment vertical="center"/>
    </xf>
    <xf numFmtId="0" fontId="27" fillId="0" borderId="0">
      <alignment vertical="center"/>
    </xf>
    <xf numFmtId="0" fontId="86" fillId="42" borderId="0" applyNumberFormat="0" applyBorder="0" applyAlignment="0" applyProtection="0">
      <alignment vertical="center"/>
    </xf>
    <xf numFmtId="0" fontId="84" fillId="46" borderId="0" applyNumberFormat="0" applyBorder="0" applyAlignment="0" applyProtection="0">
      <alignment vertical="center"/>
    </xf>
    <xf numFmtId="0" fontId="86" fillId="54" borderId="0" applyNumberFormat="0" applyBorder="0" applyAlignment="0" applyProtection="0">
      <alignment vertical="center"/>
    </xf>
    <xf numFmtId="0" fontId="0" fillId="0" borderId="0">
      <alignment vertical="center"/>
    </xf>
    <xf numFmtId="0" fontId="84" fillId="46" borderId="0" applyNumberFormat="0" applyBorder="0" applyAlignment="0" applyProtection="0">
      <alignment vertical="center"/>
    </xf>
    <xf numFmtId="0" fontId="0" fillId="0" borderId="0">
      <alignment vertical="center"/>
    </xf>
    <xf numFmtId="0" fontId="0" fillId="44" borderId="35" applyNumberFormat="0" applyFont="0" applyAlignment="0" applyProtection="0">
      <alignment vertical="center"/>
    </xf>
    <xf numFmtId="0" fontId="84" fillId="48" borderId="0" applyNumberFormat="0" applyBorder="0" applyAlignment="0" applyProtection="0">
      <alignment vertical="center"/>
    </xf>
    <xf numFmtId="0" fontId="86" fillId="42" borderId="0" applyNumberFormat="0" applyBorder="0" applyAlignment="0" applyProtection="0">
      <alignment vertical="center"/>
    </xf>
    <xf numFmtId="0" fontId="84" fillId="54" borderId="0" applyNumberFormat="0" applyBorder="0" applyAlignment="0" applyProtection="0">
      <alignment vertical="center"/>
    </xf>
    <xf numFmtId="0" fontId="84" fillId="54" borderId="0" applyNumberFormat="0" applyBorder="0" applyAlignment="0" applyProtection="0">
      <alignment vertical="center"/>
    </xf>
    <xf numFmtId="0" fontId="84" fillId="54" borderId="0" applyNumberFormat="0" applyBorder="0" applyAlignment="0" applyProtection="0">
      <alignment vertical="center"/>
    </xf>
    <xf numFmtId="0" fontId="24" fillId="53" borderId="0" applyNumberFormat="0" applyBorder="0" applyAlignment="0" applyProtection="0">
      <alignment vertical="center"/>
    </xf>
    <xf numFmtId="0" fontId="84" fillId="55" borderId="0" applyNumberFormat="0" applyBorder="0" applyAlignment="0" applyProtection="0">
      <alignment vertical="center"/>
    </xf>
    <xf numFmtId="0" fontId="24" fillId="53" borderId="0" applyNumberFormat="0" applyBorder="0" applyAlignment="0" applyProtection="0">
      <alignment vertical="center"/>
    </xf>
    <xf numFmtId="0" fontId="84" fillId="55" borderId="0" applyNumberFormat="0" applyBorder="0" applyAlignment="0" applyProtection="0">
      <alignment vertical="center"/>
    </xf>
    <xf numFmtId="0" fontId="85" fillId="0" borderId="27" applyNumberFormat="0" applyFill="0" applyAlignment="0" applyProtection="0">
      <alignment vertical="center"/>
    </xf>
    <xf numFmtId="0" fontId="86" fillId="42" borderId="0" applyNumberFormat="0" applyBorder="0" applyAlignment="0" applyProtection="0">
      <alignment vertical="center"/>
    </xf>
    <xf numFmtId="0" fontId="84" fillId="47" borderId="0" applyNumberFormat="0" applyBorder="0" applyAlignment="0" applyProtection="0">
      <alignment vertical="center"/>
    </xf>
    <xf numFmtId="0" fontId="84" fillId="47" borderId="0" applyNumberFormat="0" applyBorder="0" applyAlignment="0" applyProtection="0">
      <alignment vertical="center"/>
    </xf>
    <xf numFmtId="0" fontId="92" fillId="0" borderId="0" applyProtection="0">
      <alignment vertical="center"/>
    </xf>
    <xf numFmtId="0" fontId="27" fillId="0" borderId="0">
      <alignment vertical="center"/>
    </xf>
    <xf numFmtId="0" fontId="84" fillId="56" borderId="0" applyNumberFormat="0" applyBorder="0" applyAlignment="0" applyProtection="0">
      <alignment vertical="center"/>
    </xf>
    <xf numFmtId="0" fontId="97" fillId="0" borderId="28" applyNumberFormat="0" applyFill="0" applyAlignment="0" applyProtection="0">
      <alignment vertical="center"/>
    </xf>
    <xf numFmtId="0" fontId="84" fillId="41" borderId="0" applyNumberFormat="0" applyBorder="0" applyAlignment="0" applyProtection="0">
      <alignment vertical="center"/>
    </xf>
    <xf numFmtId="0" fontId="27" fillId="0" borderId="0">
      <alignment vertical="center"/>
    </xf>
    <xf numFmtId="0" fontId="84" fillId="41" borderId="0" applyNumberFormat="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27" fillId="0" borderId="0">
      <alignment vertical="center"/>
    </xf>
    <xf numFmtId="0" fontId="84" fillId="41" borderId="0" applyNumberFormat="0" applyBorder="0" applyAlignment="0" applyProtection="0">
      <alignment vertical="center"/>
    </xf>
    <xf numFmtId="0" fontId="84" fillId="38" borderId="0" applyNumberFormat="0" applyBorder="0" applyAlignment="0" applyProtection="0">
      <alignment vertical="center"/>
    </xf>
    <xf numFmtId="0" fontId="27" fillId="0" borderId="0">
      <alignment vertical="center"/>
    </xf>
    <xf numFmtId="0" fontId="84" fillId="38" borderId="0" applyNumberFormat="0" applyBorder="0" applyAlignment="0" applyProtection="0">
      <alignment vertical="center"/>
    </xf>
    <xf numFmtId="0" fontId="27" fillId="0" borderId="0" applyNumberFormat="0" applyFill="0" applyBorder="0" applyAlignment="0" applyProtection="0">
      <alignment vertical="center"/>
    </xf>
    <xf numFmtId="0" fontId="84" fillId="38" borderId="0" applyNumberFormat="0" applyBorder="0" applyAlignment="0" applyProtection="0">
      <alignment vertical="center"/>
    </xf>
    <xf numFmtId="0" fontId="84" fillId="39" borderId="0" applyNumberFormat="0" applyBorder="0" applyAlignment="0" applyProtection="0">
      <alignment vertical="center"/>
    </xf>
    <xf numFmtId="43" fontId="0" fillId="0" borderId="0" applyFont="0" applyFill="0" applyBorder="0" applyAlignment="0" applyProtection="0">
      <alignment vertical="center"/>
    </xf>
    <xf numFmtId="0" fontId="112" fillId="0" borderId="16">
      <alignment horizontal="left" vertical="center"/>
    </xf>
    <xf numFmtId="0" fontId="84" fillId="38" borderId="0" applyNumberFormat="0" applyBorder="0" applyAlignment="0" applyProtection="0">
      <alignment vertical="center"/>
    </xf>
    <xf numFmtId="0" fontId="112" fillId="0" borderId="16">
      <alignment horizontal="lef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84" fillId="42" borderId="0" applyNumberFormat="0" applyBorder="0" applyAlignment="0" applyProtection="0">
      <alignment vertical="center"/>
    </xf>
    <xf numFmtId="0" fontId="105" fillId="0" borderId="0">
      <alignment vertical="center"/>
      <protection locked="0"/>
    </xf>
    <xf numFmtId="0" fontId="86" fillId="39" borderId="0" applyNumberFormat="0" applyBorder="0" applyAlignment="0" applyProtection="0">
      <alignment vertical="center"/>
    </xf>
    <xf numFmtId="0" fontId="84" fillId="52" borderId="0" applyNumberFormat="0" applyBorder="0" applyAlignment="0" applyProtection="0">
      <alignment vertical="center"/>
    </xf>
    <xf numFmtId="0" fontId="24" fillId="53" borderId="0" applyNumberFormat="0" applyBorder="0" applyAlignment="0" applyProtection="0">
      <alignment vertical="center"/>
    </xf>
    <xf numFmtId="0" fontId="27" fillId="0" borderId="0">
      <alignment vertical="center"/>
    </xf>
    <xf numFmtId="0" fontId="24" fillId="43" borderId="0" applyNumberFormat="0" applyBorder="0" applyAlignment="0" applyProtection="0">
      <alignment vertical="center"/>
    </xf>
    <xf numFmtId="0" fontId="24" fillId="53" borderId="0" applyNumberFormat="0" applyBorder="0" applyAlignment="0" applyProtection="0">
      <alignment vertical="center"/>
    </xf>
    <xf numFmtId="0" fontId="24" fillId="53" borderId="0" applyNumberFormat="0" applyBorder="0" applyAlignment="0" applyProtection="0">
      <alignment vertical="center"/>
    </xf>
    <xf numFmtId="0" fontId="103" fillId="0" borderId="0" applyNumberFormat="0" applyFill="0" applyBorder="0" applyAlignment="0" applyProtection="0">
      <alignment vertical="center"/>
    </xf>
    <xf numFmtId="0" fontId="86" fillId="42" borderId="0" applyNumberFormat="0" applyBorder="0" applyAlignment="0" applyProtection="0">
      <alignment vertical="center"/>
    </xf>
    <xf numFmtId="0" fontId="24" fillId="53" borderId="0" applyNumberFormat="0" applyBorder="0" applyAlignment="0" applyProtection="0">
      <alignment vertical="center"/>
    </xf>
    <xf numFmtId="0" fontId="24" fillId="53" borderId="0" applyNumberFormat="0" applyBorder="0" applyAlignment="0" applyProtection="0">
      <alignment vertical="center"/>
    </xf>
    <xf numFmtId="0" fontId="24" fillId="53" borderId="0" applyNumberFormat="0" applyBorder="0" applyAlignment="0" applyProtection="0">
      <alignment vertical="center"/>
    </xf>
    <xf numFmtId="0" fontId="100" fillId="0" borderId="29">
      <alignment horizontal="center" vertical="center"/>
    </xf>
    <xf numFmtId="0" fontId="24" fillId="53" borderId="0" applyNumberFormat="0" applyBorder="0" applyAlignment="0" applyProtection="0">
      <alignment vertical="center"/>
    </xf>
    <xf numFmtId="0" fontId="86" fillId="49" borderId="0" applyNumberFormat="0" applyBorder="0" applyAlignment="0" applyProtection="0">
      <alignment vertical="center"/>
    </xf>
    <xf numFmtId="0" fontId="97" fillId="0" borderId="28" applyNumberFormat="0" applyFill="0" applyAlignment="0" applyProtection="0">
      <alignment vertical="center"/>
    </xf>
    <xf numFmtId="0" fontId="86" fillId="49" borderId="0" applyNumberFormat="0" applyBorder="0" applyAlignment="0" applyProtection="0">
      <alignment vertical="center"/>
    </xf>
    <xf numFmtId="0" fontId="27" fillId="0" borderId="0">
      <alignment vertical="center"/>
    </xf>
    <xf numFmtId="0" fontId="0" fillId="44" borderId="35" applyNumberFormat="0" applyFont="0" applyAlignment="0" applyProtection="0">
      <alignment vertical="center"/>
    </xf>
    <xf numFmtId="0" fontId="97" fillId="0" borderId="28" applyNumberFormat="0" applyFill="0" applyAlignment="0" applyProtection="0">
      <alignment vertical="center"/>
    </xf>
    <xf numFmtId="0" fontId="86" fillId="49" borderId="0" applyNumberFormat="0" applyBorder="0" applyAlignment="0" applyProtection="0">
      <alignment vertical="center"/>
    </xf>
    <xf numFmtId="0" fontId="86" fillId="39" borderId="0" applyNumberFormat="0" applyBorder="0" applyAlignment="0" applyProtection="0">
      <alignment vertical="center"/>
    </xf>
    <xf numFmtId="15" fontId="113" fillId="0" borderId="0">
      <alignment vertical="center"/>
    </xf>
    <xf numFmtId="0" fontId="86" fillId="39" borderId="0" applyNumberFormat="0" applyBorder="0" applyAlignment="0" applyProtection="0">
      <alignment vertical="center"/>
    </xf>
    <xf numFmtId="177" fontId="27" fillId="0" borderId="0" applyFont="0" applyFill="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27" fillId="0" borderId="0">
      <alignment vertical="center"/>
    </xf>
    <xf numFmtId="0" fontId="86" fillId="39" borderId="0" applyNumberFormat="0" applyBorder="0" applyAlignment="0" applyProtection="0">
      <alignment vertical="center"/>
    </xf>
    <xf numFmtId="0" fontId="114" fillId="60" borderId="36">
      <alignment vertical="center"/>
      <protection locked="0"/>
    </xf>
    <xf numFmtId="0" fontId="87" fillId="0" borderId="9" applyNumberFormat="0" applyFill="0" applyProtection="0">
      <alignment horizontal="center" vertical="center"/>
    </xf>
    <xf numFmtId="0" fontId="27" fillId="0" borderId="0">
      <alignment vertical="center"/>
    </xf>
    <xf numFmtId="0" fontId="86" fillId="39" borderId="0" applyNumberFormat="0" applyBorder="0" applyAlignment="0" applyProtection="0">
      <alignment vertical="center"/>
    </xf>
    <xf numFmtId="0" fontId="27" fillId="0" borderId="0">
      <alignment vertical="center"/>
    </xf>
    <xf numFmtId="0" fontId="86" fillId="39" borderId="0" applyNumberFormat="0" applyBorder="0" applyAlignment="0" applyProtection="0">
      <alignment vertical="center"/>
    </xf>
    <xf numFmtId="0" fontId="27" fillId="0" borderId="0">
      <alignment vertical="center"/>
    </xf>
    <xf numFmtId="0" fontId="98" fillId="50" borderId="0" applyNumberFormat="0" applyBorder="0" applyAlignment="0" applyProtection="0">
      <alignment vertical="center"/>
    </xf>
    <xf numFmtId="0" fontId="86" fillId="39" borderId="0" applyNumberFormat="0" applyBorder="0" applyAlignment="0" applyProtection="0">
      <alignment vertical="center"/>
    </xf>
    <xf numFmtId="0" fontId="98" fillId="50" borderId="0" applyNumberFormat="0" applyBorder="0" applyAlignment="0" applyProtection="0">
      <alignment vertical="center"/>
    </xf>
    <xf numFmtId="0" fontId="86" fillId="39" borderId="0" applyNumberFormat="0" applyBorder="0" applyAlignment="0" applyProtection="0">
      <alignment vertical="center"/>
    </xf>
    <xf numFmtId="0" fontId="110" fillId="0" borderId="1">
      <alignment horizontal="left" vertical="center"/>
    </xf>
    <xf numFmtId="0" fontId="84" fillId="39" borderId="0" applyNumberFormat="0" applyBorder="0" applyAlignment="0" applyProtection="0">
      <alignment vertical="center"/>
    </xf>
    <xf numFmtId="0" fontId="112" fillId="0" borderId="37" applyNumberFormat="0" applyAlignment="0" applyProtection="0">
      <alignment horizontal="left" vertical="center"/>
    </xf>
    <xf numFmtId="0" fontId="86" fillId="57" borderId="0" applyNumberFormat="0" applyBorder="0" applyAlignment="0" applyProtection="0">
      <alignment vertical="center"/>
    </xf>
    <xf numFmtId="0" fontId="115" fillId="54" borderId="33" applyNumberFormat="0" applyAlignment="0" applyProtection="0">
      <alignment vertical="center"/>
    </xf>
    <xf numFmtId="0" fontId="24" fillId="41" borderId="0" applyNumberFormat="0" applyBorder="0" applyAlignment="0" applyProtection="0">
      <alignment vertical="center"/>
    </xf>
    <xf numFmtId="0" fontId="86" fillId="45" borderId="0" applyNumberFormat="0" applyBorder="0" applyAlignment="0" applyProtection="0">
      <alignment vertical="center"/>
    </xf>
    <xf numFmtId="176" fontId="92" fillId="0" borderId="9" applyFill="0" applyProtection="0">
      <alignment horizontal="right" vertical="center"/>
    </xf>
    <xf numFmtId="0" fontId="24" fillId="53" borderId="0" applyNumberFormat="0" applyBorder="0" applyAlignment="0" applyProtection="0">
      <alignment vertical="center"/>
    </xf>
    <xf numFmtId="0" fontId="86" fillId="45" borderId="0" applyNumberFormat="0" applyBorder="0" applyAlignment="0" applyProtection="0">
      <alignment vertical="center"/>
    </xf>
    <xf numFmtId="176" fontId="92" fillId="0" borderId="9" applyFill="0" applyProtection="0">
      <alignment horizontal="right" vertical="center"/>
    </xf>
    <xf numFmtId="0" fontId="86" fillId="45" borderId="0" applyNumberFormat="0" applyBorder="0" applyAlignment="0" applyProtection="0">
      <alignment vertical="center"/>
    </xf>
    <xf numFmtId="176" fontId="92" fillId="0" borderId="9" applyFill="0" applyProtection="0">
      <alignment horizontal="right" vertical="center"/>
    </xf>
    <xf numFmtId="0" fontId="86" fillId="57" borderId="0" applyNumberFormat="0" applyBorder="0" applyAlignment="0" applyProtection="0">
      <alignment vertical="center"/>
    </xf>
    <xf numFmtId="0" fontId="114" fillId="60" borderId="36">
      <alignment vertical="center"/>
      <protection locked="0"/>
    </xf>
    <xf numFmtId="0" fontId="84" fillId="56" borderId="0" applyNumberFormat="0" applyBorder="0" applyAlignment="0" applyProtection="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9" fontId="27" fillId="0" borderId="0" applyFont="0" applyFill="0" applyBorder="0" applyAlignment="0" applyProtection="0">
      <alignment vertical="center"/>
    </xf>
    <xf numFmtId="0" fontId="86" fillId="57" borderId="0" applyNumberFormat="0" applyBorder="0" applyAlignment="0" applyProtection="0">
      <alignment vertical="center"/>
    </xf>
    <xf numFmtId="0" fontId="116" fillId="0" borderId="0">
      <alignment vertical="center"/>
    </xf>
    <xf numFmtId="9" fontId="27" fillId="0" borderId="0" applyFont="0" applyFill="0" applyBorder="0" applyAlignment="0" applyProtection="0">
      <alignment vertical="center"/>
    </xf>
    <xf numFmtId="15" fontId="113" fillId="0" borderId="0">
      <alignment vertical="center"/>
    </xf>
    <xf numFmtId="0" fontId="27" fillId="0" borderId="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0" fontId="86" fillId="57" borderId="0" applyNumberFormat="0" applyBorder="0" applyAlignment="0" applyProtection="0">
      <alignment vertical="center"/>
    </xf>
    <xf numFmtId="0" fontId="86" fillId="45" borderId="0" applyNumberFormat="0" applyBorder="0" applyAlignment="0" applyProtection="0">
      <alignment vertical="center"/>
    </xf>
    <xf numFmtId="0" fontId="27" fillId="0" borderId="0" applyFont="0" applyFill="0" applyBorder="0" applyAlignment="0" applyProtection="0">
      <alignment vertical="center"/>
    </xf>
    <xf numFmtId="0" fontId="86" fillId="38" borderId="0" applyNumberFormat="0" applyBorder="0" applyAlignment="0" applyProtection="0">
      <alignment vertical="center"/>
    </xf>
    <xf numFmtId="0" fontId="24" fillId="44" borderId="0" applyNumberFormat="0" applyBorder="0" applyAlignment="0" applyProtection="0">
      <alignment vertical="center"/>
    </xf>
    <xf numFmtId="0" fontId="97" fillId="0" borderId="28"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86" fillId="38" borderId="0" applyNumberFormat="0" applyBorder="0" applyAlignment="0" applyProtection="0">
      <alignment vertical="center"/>
    </xf>
    <xf numFmtId="0" fontId="24" fillId="44" borderId="0" applyNumberFormat="0" applyBorder="0" applyAlignment="0" applyProtection="0">
      <alignment vertical="center"/>
    </xf>
    <xf numFmtId="0" fontId="98" fillId="50" borderId="0" applyNumberFormat="0" applyBorder="0" applyAlignment="0" applyProtection="0">
      <alignment vertical="center"/>
    </xf>
    <xf numFmtId="0" fontId="85" fillId="0" borderId="27" applyNumberFormat="0" applyFill="0" applyAlignment="0" applyProtection="0">
      <alignment vertical="center"/>
    </xf>
    <xf numFmtId="0" fontId="86" fillId="38" borderId="0" applyNumberFormat="0" applyBorder="0" applyAlignment="0" applyProtection="0">
      <alignment vertical="center"/>
    </xf>
    <xf numFmtId="0" fontId="97" fillId="0" borderId="28" applyNumberFormat="0" applyFill="0" applyAlignment="0" applyProtection="0">
      <alignment vertical="center"/>
    </xf>
    <xf numFmtId="0" fontId="24" fillId="44" borderId="0" applyNumberFormat="0" applyBorder="0" applyAlignment="0" applyProtection="0">
      <alignment vertical="center"/>
    </xf>
    <xf numFmtId="0" fontId="97" fillId="0" borderId="28" applyNumberFormat="0" applyFill="0" applyAlignment="0" applyProtection="0">
      <alignment vertical="center"/>
    </xf>
    <xf numFmtId="0" fontId="24" fillId="44" borderId="0" applyNumberFormat="0" applyBorder="0" applyAlignment="0" applyProtection="0">
      <alignment vertical="center"/>
    </xf>
    <xf numFmtId="179" fontId="27" fillId="0" borderId="0" applyFont="0" applyFill="0" applyBorder="0" applyAlignment="0" applyProtection="0">
      <alignment vertical="center"/>
    </xf>
    <xf numFmtId="0" fontId="94" fillId="43" borderId="0" applyNumberFormat="0" applyBorder="0" applyAlignment="0" applyProtection="0">
      <alignment vertical="center"/>
    </xf>
    <xf numFmtId="0" fontId="86" fillId="39"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24" fillId="40" borderId="0" applyNumberFormat="0" applyBorder="0" applyAlignment="0" applyProtection="0">
      <alignment vertical="center"/>
    </xf>
    <xf numFmtId="0" fontId="86" fillId="41" borderId="0" applyNumberFormat="0" applyBorder="0" applyAlignment="0" applyProtection="0">
      <alignment vertical="center"/>
    </xf>
    <xf numFmtId="180"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24" fillId="40" borderId="0" applyNumberFormat="0" applyBorder="0" applyAlignment="0" applyProtection="0">
      <alignment vertical="center"/>
    </xf>
    <xf numFmtId="0" fontId="86" fillId="39" borderId="0" applyNumberFormat="0" applyBorder="0" applyAlignment="0" applyProtection="0">
      <alignment vertical="center"/>
    </xf>
    <xf numFmtId="0" fontId="86" fillId="41" borderId="0" applyNumberFormat="0" applyBorder="0" applyAlignment="0" applyProtection="0">
      <alignment vertical="center"/>
    </xf>
    <xf numFmtId="0" fontId="89" fillId="43" borderId="0" applyNumberFormat="0" applyBorder="0" applyAlignment="0" applyProtection="0">
      <alignment vertical="center"/>
    </xf>
    <xf numFmtId="0" fontId="86" fillId="41" borderId="0" applyNumberFormat="0" applyBorder="0" applyAlignment="0" applyProtection="0">
      <alignment vertical="center"/>
    </xf>
    <xf numFmtId="0" fontId="92" fillId="0" borderId="8" applyNumberFormat="0" applyFill="0" applyProtection="0">
      <alignment horizontal="right" vertical="center"/>
    </xf>
    <xf numFmtId="0" fontId="86" fillId="41" borderId="0" applyNumberFormat="0" applyBorder="0" applyAlignment="0" applyProtection="0">
      <alignment vertical="center"/>
    </xf>
    <xf numFmtId="0" fontId="27" fillId="0" borderId="0">
      <alignment vertical="center"/>
    </xf>
    <xf numFmtId="0" fontId="86" fillId="41" borderId="0" applyNumberFormat="0" applyBorder="0" applyAlignment="0" applyProtection="0">
      <alignment vertical="center"/>
    </xf>
    <xf numFmtId="0" fontId="86" fillId="45" borderId="0" applyNumberFormat="0" applyBorder="0" applyAlignment="0" applyProtection="0">
      <alignment vertical="center"/>
    </xf>
    <xf numFmtId="181" fontId="117" fillId="0" borderId="0">
      <alignment vertical="center"/>
    </xf>
    <xf numFmtId="0" fontId="86" fillId="45" borderId="0" applyNumberFormat="0" applyBorder="0" applyAlignment="0" applyProtection="0">
      <alignment vertical="center"/>
    </xf>
    <xf numFmtId="0" fontId="86" fillId="45" borderId="0" applyNumberFormat="0" applyBorder="0" applyAlignment="0" applyProtection="0">
      <alignment vertical="center"/>
    </xf>
    <xf numFmtId="0" fontId="86" fillId="45" borderId="0" applyNumberFormat="0" applyBorder="0" applyAlignment="0" applyProtection="0">
      <alignment vertical="center"/>
    </xf>
    <xf numFmtId="0" fontId="86" fillId="45" borderId="0" applyNumberFormat="0" applyBorder="0" applyAlignment="0" applyProtection="0">
      <alignment vertical="center"/>
    </xf>
    <xf numFmtId="0" fontId="96" fillId="0" borderId="0" applyNumberFormat="0" applyFill="0" applyBorder="0" applyAlignment="0" applyProtection="0">
      <alignment vertical="center"/>
    </xf>
    <xf numFmtId="0" fontId="86" fillId="45" borderId="0" applyNumberFormat="0" applyBorder="0" applyAlignment="0" applyProtection="0">
      <alignment vertical="center"/>
    </xf>
    <xf numFmtId="0" fontId="96" fillId="0" borderId="0" applyNumberFormat="0" applyFill="0" applyBorder="0" applyAlignment="0" applyProtection="0">
      <alignment vertical="center"/>
    </xf>
    <xf numFmtId="0" fontId="86" fillId="45" borderId="0" applyNumberFormat="0" applyBorder="0" applyAlignment="0" applyProtection="0">
      <alignment vertical="center"/>
    </xf>
    <xf numFmtId="0" fontId="96" fillId="0" borderId="0" applyNumberFormat="0" applyFill="0" applyBorder="0" applyAlignment="0" applyProtection="0">
      <alignment vertical="center"/>
    </xf>
    <xf numFmtId="182" fontId="27" fillId="0" borderId="0" applyFont="0" applyFill="0" applyBorder="0" applyAlignment="0" applyProtection="0">
      <alignment vertical="center"/>
    </xf>
    <xf numFmtId="0" fontId="27" fillId="0" borderId="0">
      <alignment vertical="center"/>
    </xf>
    <xf numFmtId="0" fontId="86" fillId="45" borderId="0" applyNumberFormat="0" applyBorder="0" applyAlignment="0" applyProtection="0">
      <alignment vertical="center"/>
    </xf>
    <xf numFmtId="0" fontId="96" fillId="0" borderId="0" applyNumberFormat="0" applyFill="0" applyBorder="0" applyAlignment="0" applyProtection="0">
      <alignment vertical="center"/>
    </xf>
    <xf numFmtId="0" fontId="98" fillId="46" borderId="0" applyNumberFormat="0" applyBorder="0" applyAlignment="0" applyProtection="0">
      <alignment vertical="center"/>
    </xf>
    <xf numFmtId="0" fontId="96" fillId="0" borderId="0" applyNumberFormat="0" applyFill="0" applyBorder="0" applyAlignment="0" applyProtection="0">
      <alignment vertical="center"/>
    </xf>
    <xf numFmtId="0" fontId="86" fillId="45" borderId="0" applyNumberFormat="0" applyBorder="0" applyAlignment="0" applyProtection="0">
      <alignment vertical="center"/>
    </xf>
    <xf numFmtId="0" fontId="98" fillId="46" borderId="0" applyNumberFormat="0" applyBorder="0" applyAlignment="0" applyProtection="0">
      <alignment vertical="center"/>
    </xf>
    <xf numFmtId="0" fontId="96" fillId="0" borderId="0" applyNumberFormat="0" applyFill="0" applyBorder="0" applyAlignment="0" applyProtection="0">
      <alignment vertical="center"/>
    </xf>
    <xf numFmtId="0" fontId="86" fillId="45"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98" fillId="46" borderId="0" applyNumberFormat="0" applyBorder="0" applyAlignment="0" applyProtection="0">
      <alignment vertical="center"/>
    </xf>
    <xf numFmtId="0" fontId="96" fillId="0" borderId="0" applyNumberFormat="0" applyFill="0" applyBorder="0" applyAlignment="0" applyProtection="0">
      <alignment vertical="center"/>
    </xf>
    <xf numFmtId="0" fontId="86" fillId="45" borderId="0" applyNumberFormat="0" applyBorder="0" applyAlignment="0" applyProtection="0">
      <alignment vertical="center"/>
    </xf>
    <xf numFmtId="0" fontId="86" fillId="39" borderId="0" applyNumberFormat="0" applyBorder="0" applyAlignment="0" applyProtection="0">
      <alignment vertical="center"/>
    </xf>
    <xf numFmtId="9" fontId="27" fillId="0" borderId="0" applyFont="0" applyFill="0" applyBorder="0" applyAlignment="0" applyProtection="0">
      <alignment vertical="center"/>
    </xf>
    <xf numFmtId="0" fontId="98" fillId="46" borderId="0" applyNumberFormat="0" applyBorder="0" applyAlignment="0" applyProtection="0">
      <alignment vertical="center"/>
    </xf>
    <xf numFmtId="0" fontId="24" fillId="53"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4" fillId="53" borderId="0" applyNumberFormat="0" applyBorder="0" applyAlignment="0" applyProtection="0">
      <alignment vertical="center"/>
    </xf>
    <xf numFmtId="9" fontId="27" fillId="0" borderId="0" applyFont="0" applyFill="0" applyBorder="0" applyAlignment="0" applyProtection="0">
      <alignment vertical="center"/>
    </xf>
    <xf numFmtId="0" fontId="24" fillId="53" borderId="0" applyNumberFormat="0" applyBorder="0" applyAlignment="0" applyProtection="0">
      <alignment vertical="center"/>
    </xf>
    <xf numFmtId="0" fontId="118" fillId="61" borderId="0" applyNumberFormat="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0" fontId="24" fillId="53" borderId="0" applyNumberFormat="0" applyBorder="0" applyAlignment="0" applyProtection="0">
      <alignment vertical="center"/>
    </xf>
    <xf numFmtId="9" fontId="27" fillId="0" borderId="0" applyFont="0" applyFill="0" applyBorder="0" applyAlignment="0" applyProtection="0">
      <alignment vertical="center"/>
    </xf>
    <xf numFmtId="0" fontId="24" fillId="41" borderId="0" applyNumberFormat="0" applyBorder="0" applyAlignment="0" applyProtection="0">
      <alignment vertical="center"/>
    </xf>
    <xf numFmtId="0" fontId="115" fillId="54" borderId="33" applyNumberFormat="0" applyAlignment="0" applyProtection="0">
      <alignment vertical="center"/>
    </xf>
    <xf numFmtId="9" fontId="27" fillId="0" borderId="0" applyFont="0" applyFill="0" applyBorder="0" applyAlignment="0" applyProtection="0">
      <alignment vertical="center"/>
    </xf>
    <xf numFmtId="0" fontId="24" fillId="54" borderId="0" applyNumberFormat="0" applyBorder="0" applyAlignment="0" applyProtection="0">
      <alignment vertical="center"/>
    </xf>
    <xf numFmtId="0" fontId="27" fillId="0" borderId="0">
      <alignment vertical="center"/>
    </xf>
    <xf numFmtId="0" fontId="24" fillId="41" borderId="0" applyNumberFormat="0" applyBorder="0" applyAlignment="0" applyProtection="0">
      <alignment vertical="center"/>
    </xf>
    <xf numFmtId="0" fontId="115" fillId="54" borderId="33" applyNumberFormat="0" applyAlignment="0" applyProtection="0">
      <alignment vertical="center"/>
    </xf>
    <xf numFmtId="0" fontId="92" fillId="0" borderId="8" applyNumberFormat="0" applyFill="0" applyProtection="0">
      <alignment horizontal="left" vertical="center"/>
    </xf>
    <xf numFmtId="0" fontId="24" fillId="54" borderId="0" applyNumberFormat="0" applyBorder="0" applyAlignment="0" applyProtection="0">
      <alignment vertical="center"/>
    </xf>
    <xf numFmtId="0" fontId="27" fillId="0" borderId="0">
      <alignment vertical="center"/>
    </xf>
    <xf numFmtId="0" fontId="24" fillId="41" borderId="0" applyNumberFormat="0" applyBorder="0" applyAlignment="0" applyProtection="0">
      <alignment vertical="center"/>
    </xf>
    <xf numFmtId="0" fontId="115" fillId="54" borderId="33" applyNumberFormat="0" applyAlignment="0" applyProtection="0">
      <alignment vertical="center"/>
    </xf>
    <xf numFmtId="0" fontId="27" fillId="0" borderId="0">
      <alignment vertical="center"/>
    </xf>
    <xf numFmtId="0" fontId="24" fillId="41" borderId="0" applyNumberFormat="0" applyBorder="0" applyAlignment="0" applyProtection="0">
      <alignment vertical="center"/>
    </xf>
    <xf numFmtId="0" fontId="115" fillId="54" borderId="33" applyNumberFormat="0" applyAlignment="0" applyProtection="0">
      <alignment vertical="center"/>
    </xf>
    <xf numFmtId="0" fontId="86" fillId="41" borderId="0" applyNumberFormat="0" applyBorder="0" applyAlignment="0" applyProtection="0">
      <alignment vertical="center"/>
    </xf>
    <xf numFmtId="0" fontId="103" fillId="0" borderId="0" applyNumberFormat="0" applyFill="0" applyBorder="0" applyAlignment="0" applyProtection="0">
      <alignment vertical="center"/>
    </xf>
    <xf numFmtId="0" fontId="86" fillId="41" borderId="0" applyNumberFormat="0" applyBorder="0" applyAlignment="0" applyProtection="0">
      <alignment vertical="center"/>
    </xf>
    <xf numFmtId="0" fontId="86" fillId="41" borderId="0" applyNumberFormat="0" applyBorder="0" applyAlignment="0" applyProtection="0">
      <alignment vertical="center"/>
    </xf>
    <xf numFmtId="0" fontId="27" fillId="62" borderId="0" applyNumberFormat="0" applyFont="0" applyBorder="0" applyAlignment="0" applyProtection="0">
      <alignment vertical="center"/>
    </xf>
    <xf numFmtId="0" fontId="86" fillId="42" borderId="0" applyNumberFormat="0" applyBorder="0" applyAlignment="0" applyProtection="0">
      <alignment vertical="center"/>
    </xf>
    <xf numFmtId="0" fontId="86" fillId="39" borderId="0" applyNumberFormat="0" applyBorder="0" applyAlignment="0" applyProtection="0">
      <alignment vertical="center"/>
    </xf>
    <xf numFmtId="0" fontId="117" fillId="0" borderId="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86" fillId="39" borderId="0" applyNumberFormat="0" applyBorder="0" applyAlignment="0" applyProtection="0">
      <alignment vertical="center"/>
    </xf>
    <xf numFmtId="0" fontId="100" fillId="0" borderId="29">
      <alignment horizontal="center" vertical="center"/>
    </xf>
    <xf numFmtId="0" fontId="87" fillId="0" borderId="9" applyNumberFormat="0" applyFill="0" applyProtection="0">
      <alignment horizontal="left" vertical="center"/>
    </xf>
    <xf numFmtId="0" fontId="119" fillId="0" borderId="38" applyNumberFormat="0" applyFill="0" applyAlignment="0" applyProtection="0">
      <alignment vertical="center"/>
    </xf>
    <xf numFmtId="0" fontId="27" fillId="0" borderId="0">
      <alignment vertical="center"/>
    </xf>
    <xf numFmtId="0" fontId="86" fillId="39" borderId="0" applyNumberFormat="0" applyBorder="0" applyAlignment="0" applyProtection="0">
      <alignment vertical="center"/>
    </xf>
    <xf numFmtId="9" fontId="27" fillId="0" borderId="0" applyFont="0" applyFill="0" applyBorder="0" applyAlignment="0" applyProtection="0">
      <alignment vertical="center"/>
    </xf>
    <xf numFmtId="0" fontId="86" fillId="39" borderId="0" applyNumberFormat="0" applyBorder="0" applyAlignment="0" applyProtection="0">
      <alignment vertical="center"/>
    </xf>
    <xf numFmtId="0" fontId="27" fillId="0" borderId="0">
      <alignment vertical="center"/>
    </xf>
    <xf numFmtId="0" fontId="97" fillId="0" borderId="28" applyNumberFormat="0" applyFill="0" applyAlignment="0" applyProtection="0">
      <alignment vertical="center"/>
    </xf>
    <xf numFmtId="0" fontId="86" fillId="39" borderId="0" applyNumberFormat="0" applyBorder="0" applyAlignment="0" applyProtection="0">
      <alignment vertical="center"/>
    </xf>
    <xf numFmtId="0" fontId="97" fillId="0" borderId="28" applyNumberFormat="0" applyFill="0" applyAlignment="0" applyProtection="0">
      <alignment vertical="center"/>
    </xf>
    <xf numFmtId="0" fontId="86" fillId="38" borderId="0" applyNumberFormat="0" applyBorder="0" applyAlignment="0" applyProtection="0">
      <alignment vertical="center"/>
    </xf>
    <xf numFmtId="0" fontId="24" fillId="43" borderId="0" applyNumberFormat="0" applyBorder="0" applyAlignment="0" applyProtection="0">
      <alignment vertical="center"/>
    </xf>
    <xf numFmtId="0" fontId="27" fillId="0" borderId="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91" fillId="44" borderId="1" applyNumberFormat="0" applyBorder="0" applyAlignment="0" applyProtection="0">
      <alignment vertical="center"/>
    </xf>
    <xf numFmtId="0" fontId="24" fillId="53" borderId="0" applyNumberFormat="0" applyBorder="0" applyAlignment="0" applyProtection="0">
      <alignment vertical="center"/>
    </xf>
    <xf numFmtId="0" fontId="86" fillId="49" borderId="0" applyNumberFormat="0" applyBorder="0" applyAlignment="0" applyProtection="0">
      <alignment vertical="center"/>
    </xf>
    <xf numFmtId="0" fontId="108" fillId="0" borderId="32" applyNumberFormat="0" applyFill="0" applyAlignment="0" applyProtection="0">
      <alignment vertical="center"/>
    </xf>
    <xf numFmtId="0" fontId="89" fillId="40" borderId="0" applyNumberFormat="0" applyBorder="0" applyAlignment="0" applyProtection="0">
      <alignment vertical="center"/>
    </xf>
    <xf numFmtId="0" fontId="27" fillId="0" borderId="0">
      <alignment vertical="center"/>
    </xf>
    <xf numFmtId="0" fontId="86" fillId="49" borderId="0" applyNumberFormat="0" applyBorder="0" applyAlignment="0" applyProtection="0">
      <alignment vertical="center"/>
    </xf>
    <xf numFmtId="0" fontId="89" fillId="40" borderId="0" applyNumberFormat="0" applyBorder="0" applyAlignment="0" applyProtection="0">
      <alignment vertical="center"/>
    </xf>
    <xf numFmtId="0" fontId="27" fillId="0" borderId="0">
      <alignment vertical="center"/>
    </xf>
    <xf numFmtId="0" fontId="86" fillId="38" borderId="0" applyNumberFormat="0" applyBorder="0" applyAlignment="0" applyProtection="0">
      <alignment vertical="center"/>
    </xf>
    <xf numFmtId="0" fontId="120" fillId="54" borderId="39">
      <alignment horizontal="left" vertical="center"/>
      <protection locked="0" hidden="1"/>
    </xf>
    <xf numFmtId="0" fontId="86" fillId="38" borderId="0" applyNumberFormat="0" applyBorder="0" applyAlignment="0" applyProtection="0">
      <alignment vertical="center"/>
    </xf>
    <xf numFmtId="0" fontId="120" fillId="54" borderId="39">
      <alignment horizontal="left" vertical="center"/>
      <protection locked="0" hidden="1"/>
    </xf>
    <xf numFmtId="0" fontId="108" fillId="0" borderId="32" applyNumberFormat="0" applyFill="0" applyAlignment="0" applyProtection="0">
      <alignment vertical="center"/>
    </xf>
    <xf numFmtId="0" fontId="86" fillId="38" borderId="0" applyNumberFormat="0" applyBorder="0" applyAlignment="0" applyProtection="0">
      <alignment vertical="center"/>
    </xf>
    <xf numFmtId="183" fontId="27" fillId="0" borderId="0" applyFont="0" applyFill="0" applyBorder="0" applyAlignment="0" applyProtection="0">
      <alignment vertical="center"/>
    </xf>
    <xf numFmtId="0" fontId="99" fillId="0" borderId="34" applyNumberFormat="0" applyFill="0" applyAlignment="0" applyProtection="0">
      <alignment vertical="center"/>
    </xf>
    <xf numFmtId="0" fontId="86" fillId="38" borderId="0" applyNumberFormat="0" applyBorder="0" applyAlignment="0" applyProtection="0">
      <alignment vertical="center"/>
    </xf>
    <xf numFmtId="0" fontId="85" fillId="0" borderId="40" applyNumberFormat="0" applyFill="0" applyAlignment="0" applyProtection="0">
      <alignment vertical="center"/>
    </xf>
    <xf numFmtId="0" fontId="98" fillId="50" borderId="0" applyNumberFormat="0" applyBorder="0" applyAlignment="0" applyProtection="0">
      <alignment vertical="center"/>
    </xf>
    <xf numFmtId="0" fontId="86" fillId="38" borderId="0" applyNumberFormat="0" applyBorder="0" applyAlignment="0" applyProtection="0">
      <alignment vertical="center"/>
    </xf>
    <xf numFmtId="0" fontId="85" fillId="0" borderId="40" applyNumberFormat="0" applyFill="0" applyAlignment="0" applyProtection="0">
      <alignment vertical="center"/>
    </xf>
    <xf numFmtId="0" fontId="98" fillId="50" borderId="0" applyNumberFormat="0" applyBorder="0" applyAlignment="0" applyProtection="0">
      <alignment vertical="center"/>
    </xf>
    <xf numFmtId="0" fontId="86" fillId="38" borderId="0" applyNumberFormat="0" applyBorder="0" applyAlignment="0" applyProtection="0">
      <alignment vertical="center"/>
    </xf>
    <xf numFmtId="0" fontId="85" fillId="0" borderId="27" applyNumberFormat="0" applyFill="0" applyAlignment="0" applyProtection="0">
      <alignment vertical="center"/>
    </xf>
    <xf numFmtId="0" fontId="97" fillId="0" borderId="28" applyNumberFormat="0" applyFill="0" applyAlignment="0" applyProtection="0">
      <alignment vertical="center"/>
    </xf>
    <xf numFmtId="0" fontId="86" fillId="38" borderId="0" applyNumberFormat="0" applyBorder="0" applyAlignment="0" applyProtection="0">
      <alignment vertical="center"/>
    </xf>
    <xf numFmtId="0" fontId="85" fillId="0" borderId="27" applyNumberFormat="0" applyFill="0" applyAlignment="0" applyProtection="0">
      <alignment vertical="center"/>
    </xf>
    <xf numFmtId="9" fontId="27" fillId="0" borderId="0" applyFont="0" applyFill="0" applyBorder="0" applyAlignment="0" applyProtection="0">
      <alignment vertical="center"/>
    </xf>
    <xf numFmtId="0" fontId="97" fillId="0" borderId="28" applyNumberFormat="0" applyFill="0" applyAlignment="0" applyProtection="0">
      <alignment vertical="center"/>
    </xf>
    <xf numFmtId="0" fontId="24" fillId="44" borderId="0" applyNumberFormat="0" applyBorder="0" applyAlignment="0" applyProtection="0">
      <alignment vertical="center"/>
    </xf>
    <xf numFmtId="0" fontId="24" fillId="54" borderId="0" applyNumberFormat="0" applyBorder="0" applyAlignment="0" applyProtection="0">
      <alignment vertical="center"/>
    </xf>
    <xf numFmtId="0" fontId="99" fillId="0" borderId="34" applyNumberFormat="0" applyFill="0" applyAlignment="0" applyProtection="0">
      <alignment vertical="center"/>
    </xf>
    <xf numFmtId="0" fontId="24" fillId="54" borderId="0" applyNumberFormat="0" applyBorder="0" applyAlignment="0" applyProtection="0">
      <alignment vertical="center"/>
    </xf>
    <xf numFmtId="0" fontId="100" fillId="0" borderId="0" applyNumberFormat="0" applyFill="0" applyBorder="0" applyAlignment="0" applyProtection="0">
      <alignment vertical="center"/>
    </xf>
    <xf numFmtId="0" fontId="27" fillId="0" borderId="0">
      <alignment vertical="center"/>
    </xf>
    <xf numFmtId="0" fontId="27" fillId="0" borderId="0">
      <alignment vertical="center"/>
    </xf>
    <xf numFmtId="0" fontId="86" fillId="54" borderId="0" applyNumberFormat="0" applyBorder="0" applyAlignment="0" applyProtection="0">
      <alignment vertical="center"/>
    </xf>
    <xf numFmtId="0" fontId="86" fillId="54" borderId="0" applyNumberFormat="0" applyBorder="0" applyAlignment="0" applyProtection="0">
      <alignment vertical="center"/>
    </xf>
    <xf numFmtId="0" fontId="86" fillId="42" borderId="0" applyNumberFormat="0" applyBorder="0" applyAlignment="0" applyProtection="0">
      <alignment vertical="center"/>
    </xf>
    <xf numFmtId="0" fontId="97" fillId="0" borderId="28" applyNumberFormat="0" applyFill="0" applyAlignment="0" applyProtection="0">
      <alignment vertical="center"/>
    </xf>
    <xf numFmtId="184" fontId="27" fillId="0" borderId="0" applyFont="0" applyFill="0" applyBorder="0" applyAlignment="0" applyProtection="0">
      <alignment vertical="center"/>
    </xf>
    <xf numFmtId="9" fontId="27" fillId="0" borderId="0" applyFont="0" applyFill="0" applyBorder="0" applyAlignment="0" applyProtection="0">
      <alignment vertical="center"/>
    </xf>
    <xf numFmtId="185" fontId="27" fillId="0" borderId="0" applyFont="0" applyFill="0" applyBorder="0" applyAlignment="0" applyProtection="0">
      <alignment vertical="center"/>
    </xf>
    <xf numFmtId="0" fontId="99" fillId="0" borderId="34" applyNumberFormat="0" applyFill="0" applyAlignment="0" applyProtection="0">
      <alignment vertical="center"/>
    </xf>
    <xf numFmtId="0" fontId="121" fillId="0" borderId="0" applyNumberFormat="0" applyFill="0" applyBorder="0" applyAlignment="0" applyProtection="0">
      <alignment vertical="center"/>
    </xf>
    <xf numFmtId="186" fontId="117" fillId="0" borderId="0">
      <alignment vertical="center"/>
    </xf>
    <xf numFmtId="0" fontId="108" fillId="0" borderId="32" applyNumberFormat="0" applyFill="0" applyAlignment="0" applyProtection="0">
      <alignment vertical="center"/>
    </xf>
    <xf numFmtId="0" fontId="89" fillId="40" borderId="0" applyNumberFormat="0" applyBorder="0" applyAlignment="0" applyProtection="0">
      <alignment vertical="center"/>
    </xf>
    <xf numFmtId="0" fontId="27" fillId="0" borderId="0">
      <alignment vertical="center"/>
    </xf>
    <xf numFmtId="15" fontId="113" fillId="0" borderId="0">
      <alignment vertical="center"/>
    </xf>
    <xf numFmtId="0" fontId="116" fillId="0" borderId="0">
      <alignment vertical="center"/>
    </xf>
    <xf numFmtId="15" fontId="113" fillId="0" borderId="0">
      <alignment vertical="center"/>
    </xf>
    <xf numFmtId="0" fontId="116" fillId="0" borderId="0">
      <alignment vertical="center"/>
    </xf>
    <xf numFmtId="187" fontId="117" fillId="0" borderId="0">
      <alignment vertical="center"/>
    </xf>
    <xf numFmtId="0" fontId="107" fillId="50" borderId="0" applyNumberFormat="0" applyBorder="0" applyAlignment="0" applyProtection="0">
      <alignment vertical="center"/>
    </xf>
    <xf numFmtId="0" fontId="91" fillId="41" borderId="0" applyNumberFormat="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27" fillId="0" borderId="0">
      <alignment vertical="center"/>
    </xf>
    <xf numFmtId="0" fontId="122" fillId="0" borderId="41" applyNumberFormat="0" applyFill="0" applyAlignment="0" applyProtection="0">
      <alignment vertical="center"/>
    </xf>
    <xf numFmtId="0" fontId="112" fillId="0" borderId="37" applyNumberFormat="0" applyAlignment="0" applyProtection="0">
      <alignment horizontal="left" vertical="center"/>
    </xf>
    <xf numFmtId="0" fontId="84" fillId="39" borderId="0" applyNumberFormat="0" applyBorder="0" applyAlignment="0" applyProtection="0">
      <alignment vertical="center"/>
    </xf>
    <xf numFmtId="0" fontId="112" fillId="0" borderId="16">
      <alignment horizontal="left" vertical="center"/>
    </xf>
    <xf numFmtId="0" fontId="112" fillId="0" borderId="16">
      <alignment horizontal="left" vertical="center"/>
    </xf>
    <xf numFmtId="0" fontId="91" fillId="44" borderId="1" applyNumberFormat="0" applyBorder="0" applyAlignment="0" applyProtection="0">
      <alignment vertical="center"/>
    </xf>
    <xf numFmtId="43" fontId="0" fillId="0" borderId="0" applyFont="0" applyFill="0" applyBorder="0" applyAlignment="0" applyProtection="0">
      <alignment vertical="center"/>
    </xf>
    <xf numFmtId="0" fontId="91" fillId="44" borderId="1" applyNumberFormat="0" applyBorder="0" applyAlignment="0" applyProtection="0">
      <alignment vertical="center"/>
    </xf>
    <xf numFmtId="43" fontId="0" fillId="0" borderId="0" applyFont="0" applyFill="0" applyBorder="0" applyAlignment="0" applyProtection="0">
      <alignment vertical="center"/>
    </xf>
    <xf numFmtId="0" fontId="91" fillId="44" borderId="1" applyNumberFormat="0" applyBorder="0" applyAlignment="0" applyProtection="0">
      <alignment vertical="center"/>
    </xf>
    <xf numFmtId="0" fontId="91" fillId="44" borderId="1" applyNumberFormat="0" applyBorder="0" applyAlignment="0" applyProtection="0">
      <alignment vertical="center"/>
    </xf>
    <xf numFmtId="0" fontId="27" fillId="0" borderId="0">
      <alignment vertical="center"/>
    </xf>
    <xf numFmtId="0" fontId="91" fillId="44" borderId="1" applyNumberFormat="0" applyBorder="0" applyAlignment="0" applyProtection="0">
      <alignment vertical="center"/>
    </xf>
    <xf numFmtId="0" fontId="91" fillId="44" borderId="1" applyNumberFormat="0" applyBorder="0" applyAlignment="0" applyProtection="0">
      <alignment vertical="center"/>
    </xf>
    <xf numFmtId="188" fontId="123" fillId="63" borderId="0">
      <alignment vertical="center"/>
    </xf>
    <xf numFmtId="0" fontId="84" fillId="64" borderId="0" applyNumberFormat="0" applyBorder="0" applyAlignment="0" applyProtection="0">
      <alignment vertical="center"/>
    </xf>
    <xf numFmtId="0" fontId="27" fillId="0" borderId="0">
      <alignment vertical="center"/>
    </xf>
    <xf numFmtId="188" fontId="124" fillId="65" borderId="0">
      <alignment vertical="center"/>
    </xf>
    <xf numFmtId="38"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40" fontId="27" fillId="0" borderId="0" applyFont="0" applyFill="0" applyBorder="0" applyAlignment="0" applyProtection="0">
      <alignment vertical="center"/>
    </xf>
    <xf numFmtId="0" fontId="27" fillId="0" borderId="0">
      <alignment vertical="center"/>
    </xf>
    <xf numFmtId="0" fontId="87" fillId="0" borderId="9" applyNumberFormat="0" applyFill="0" applyProtection="0">
      <alignment horizontal="center" vertical="center"/>
    </xf>
    <xf numFmtId="0" fontId="27" fillId="0" borderId="0">
      <alignment vertical="center"/>
    </xf>
    <xf numFmtId="177" fontId="27" fillId="0" borderId="0" applyFont="0" applyFill="0" applyBorder="0" applyAlignment="0" applyProtection="0">
      <alignment vertical="center"/>
    </xf>
    <xf numFmtId="43" fontId="0" fillId="0" borderId="0" applyFont="0" applyFill="0" applyBorder="0" applyAlignment="0" applyProtection="0">
      <alignment vertical="center"/>
    </xf>
    <xf numFmtId="189" fontId="27" fillId="0" borderId="0" applyFont="0" applyFill="0" applyBorder="0" applyAlignment="0" applyProtection="0">
      <alignment vertical="center"/>
    </xf>
    <xf numFmtId="40" fontId="125" fillId="58" borderId="39">
      <alignment horizontal="centerContinuous" vertical="center"/>
    </xf>
    <xf numFmtId="0" fontId="97" fillId="0" borderId="28" applyNumberFormat="0" applyFill="0" applyAlignment="0" applyProtection="0">
      <alignment vertical="center"/>
    </xf>
    <xf numFmtId="1" fontId="92" fillId="0" borderId="9" applyFill="0" applyProtection="0">
      <alignment horizontal="center" vertical="center"/>
    </xf>
    <xf numFmtId="1" fontId="92" fillId="0" borderId="9" applyFill="0" applyProtection="0">
      <alignment horizontal="center" vertical="center"/>
    </xf>
    <xf numFmtId="40" fontId="125" fillId="58" borderId="39">
      <alignment horizontal="centerContinuous" vertical="center"/>
    </xf>
    <xf numFmtId="37" fontId="126" fillId="0" borderId="0">
      <alignment vertical="center"/>
    </xf>
    <xf numFmtId="0" fontId="100" fillId="0" borderId="29">
      <alignment horizontal="center" vertical="center"/>
    </xf>
    <xf numFmtId="9" fontId="27" fillId="0" borderId="0" applyFont="0" applyFill="0" applyBorder="0" applyAlignment="0" applyProtection="0">
      <alignment vertical="center"/>
    </xf>
    <xf numFmtId="37" fontId="126" fillId="0" borderId="0">
      <alignment vertical="center"/>
    </xf>
    <xf numFmtId="0" fontId="100" fillId="0" borderId="29">
      <alignment horizontal="center" vertical="center"/>
    </xf>
    <xf numFmtId="37" fontId="126" fillId="0" borderId="0">
      <alignment vertical="center"/>
    </xf>
    <xf numFmtId="0" fontId="100" fillId="0" borderId="29">
      <alignment horizontal="center" vertical="center"/>
    </xf>
    <xf numFmtId="0" fontId="0" fillId="0" borderId="0">
      <alignment vertical="center"/>
    </xf>
    <xf numFmtId="37" fontId="126" fillId="0" borderId="0">
      <alignment vertical="center"/>
    </xf>
    <xf numFmtId="0" fontId="100" fillId="0" borderId="29">
      <alignment horizontal="center" vertical="center"/>
    </xf>
    <xf numFmtId="9" fontId="27" fillId="0" borderId="0" applyFont="0" applyFill="0" applyBorder="0" applyAlignment="0" applyProtection="0">
      <alignment vertical="center"/>
    </xf>
    <xf numFmtId="0" fontId="127" fillId="0" borderId="0">
      <alignment vertical="top"/>
      <protection locked="0"/>
    </xf>
    <xf numFmtId="190" fontId="92" fillId="0" borderId="0">
      <alignment vertical="center"/>
    </xf>
    <xf numFmtId="0" fontId="105" fillId="0" borderId="0">
      <alignment vertical="center"/>
    </xf>
    <xf numFmtId="9" fontId="27" fillId="0" borderId="0" applyFont="0" applyFill="0" applyBorder="0" applyAlignment="0" applyProtection="0">
      <alignment vertical="center"/>
    </xf>
    <xf numFmtId="14" fontId="90" fillId="0" borderId="0">
      <alignment horizontal="center" vertical="center" wrapText="1"/>
      <protection locked="0"/>
    </xf>
    <xf numFmtId="3" fontId="27" fillId="0" borderId="0" applyFont="0" applyFill="0" applyBorder="0" applyAlignment="0" applyProtection="0">
      <alignment vertical="center"/>
    </xf>
    <xf numFmtId="0" fontId="27" fillId="0" borderId="0">
      <alignment vertical="center"/>
    </xf>
    <xf numFmtId="0" fontId="115" fillId="54" borderId="33" applyNumberFormat="0" applyAlignment="0" applyProtection="0">
      <alignment vertical="center"/>
    </xf>
    <xf numFmtId="0" fontId="27" fillId="0" borderId="0">
      <alignment vertical="center"/>
    </xf>
    <xf numFmtId="10" fontId="27" fillId="0" borderId="0" applyFont="0" applyFill="0" applyBorder="0" applyAlignment="0" applyProtection="0">
      <alignment vertical="center"/>
    </xf>
    <xf numFmtId="0" fontId="114" fillId="60" borderId="36">
      <alignment vertical="center"/>
      <protection locked="0"/>
    </xf>
    <xf numFmtId="0" fontId="27" fillId="0" borderId="0">
      <alignment vertical="center"/>
    </xf>
    <xf numFmtId="9" fontId="27" fillId="0" borderId="0" applyFont="0" applyFill="0" applyBorder="0" applyAlignment="0" applyProtection="0">
      <alignment vertical="center"/>
    </xf>
    <xf numFmtId="191" fontId="27" fillId="0" borderId="0" applyFont="0" applyFill="0" applyProtection="0">
      <alignment vertical="center"/>
    </xf>
    <xf numFmtId="0" fontId="27" fillId="0" borderId="0">
      <alignment vertical="center"/>
    </xf>
    <xf numFmtId="0" fontId="96" fillId="0" borderId="0" applyNumberFormat="0" applyFill="0" applyBorder="0" applyAlignment="0" applyProtection="0">
      <alignment vertical="center"/>
    </xf>
    <xf numFmtId="9" fontId="27" fillId="0" borderId="0" applyFont="0" applyFill="0" applyBorder="0" applyAlignment="0" applyProtection="0">
      <alignment vertical="center"/>
    </xf>
    <xf numFmtId="0" fontId="128" fillId="0" borderId="0" applyNumberFormat="0" applyFill="0" applyBorder="0" applyAlignment="0" applyProtection="0">
      <alignment vertical="center"/>
    </xf>
    <xf numFmtId="0" fontId="84" fillId="66" borderId="0" applyNumberFormat="0" applyBorder="0" applyAlignment="0" applyProtection="0">
      <alignment vertical="center"/>
    </xf>
    <xf numFmtId="0" fontId="27" fillId="0" borderId="0" applyNumberFormat="0" applyFont="0" applyFill="0" applyBorder="0" applyAlignment="0" applyProtection="0">
      <alignment horizontal="left" vertical="center"/>
    </xf>
    <xf numFmtId="15" fontId="27" fillId="0" borderId="0" applyFont="0" applyFill="0" applyBorder="0" applyAlignment="0" applyProtection="0">
      <alignment vertical="center"/>
    </xf>
    <xf numFmtId="0" fontId="100" fillId="0" borderId="29">
      <alignment horizontal="center" vertical="center"/>
    </xf>
    <xf numFmtId="0" fontId="92" fillId="0" borderId="8" applyNumberFormat="0" applyFill="0" applyProtection="0">
      <alignment horizontal="right" vertical="center"/>
    </xf>
    <xf numFmtId="0" fontId="92" fillId="0" borderId="8" applyNumberFormat="0" applyFill="0" applyProtection="0">
      <alignment horizontal="right" vertical="center"/>
    </xf>
    <xf numFmtId="15" fontId="27" fillId="0" borderId="0" applyFont="0" applyFill="0" applyBorder="0" applyAlignment="0" applyProtection="0">
      <alignment vertical="center"/>
    </xf>
    <xf numFmtId="4" fontId="27" fillId="0" borderId="0" applyFont="0" applyFill="0" applyBorder="0" applyAlignment="0" applyProtection="0">
      <alignment vertical="center"/>
    </xf>
    <xf numFmtId="0" fontId="99" fillId="0" borderId="0" applyNumberFormat="0" applyFill="0" applyBorder="0" applyAlignment="0" applyProtection="0">
      <alignment vertical="center"/>
    </xf>
    <xf numFmtId="0" fontId="92" fillId="0" borderId="8" applyNumberFormat="0" applyFill="0" applyProtection="0">
      <alignment horizontal="right" vertical="center"/>
    </xf>
    <xf numFmtId="0" fontId="0" fillId="0" borderId="0">
      <alignment vertical="center"/>
    </xf>
    <xf numFmtId="0" fontId="27" fillId="0" borderId="0">
      <alignment vertical="center"/>
    </xf>
    <xf numFmtId="4" fontId="27" fillId="0" borderId="0" applyFont="0" applyFill="0" applyBorder="0" applyAlignment="0" applyProtection="0">
      <alignment vertical="center"/>
    </xf>
    <xf numFmtId="0" fontId="27" fillId="0" borderId="0">
      <alignment vertical="center"/>
    </xf>
    <xf numFmtId="0" fontId="100" fillId="0" borderId="29">
      <alignment horizontal="center" vertical="center"/>
    </xf>
    <xf numFmtId="0" fontId="100" fillId="0" borderId="29">
      <alignment horizontal="center" vertical="center"/>
    </xf>
    <xf numFmtId="0" fontId="0" fillId="0" borderId="0">
      <alignment vertical="center"/>
    </xf>
    <xf numFmtId="0" fontId="100" fillId="0" borderId="29">
      <alignment horizontal="center" vertical="center"/>
    </xf>
    <xf numFmtId="9" fontId="27" fillId="0" borderId="0" applyFont="0" applyFill="0" applyBorder="0" applyAlignment="0" applyProtection="0">
      <alignment vertical="center"/>
    </xf>
    <xf numFmtId="0" fontId="0" fillId="0" borderId="0">
      <alignment vertical="center"/>
    </xf>
    <xf numFmtId="0" fontId="100" fillId="0" borderId="29">
      <alignment horizontal="center" vertical="center"/>
    </xf>
    <xf numFmtId="3" fontId="27" fillId="0" borderId="0" applyFont="0" applyFill="0" applyBorder="0" applyAlignment="0" applyProtection="0">
      <alignment vertical="center"/>
    </xf>
    <xf numFmtId="0" fontId="27" fillId="0" borderId="0">
      <alignment vertical="center"/>
    </xf>
    <xf numFmtId="0" fontId="27" fillId="0" borderId="0">
      <alignment vertical="center"/>
    </xf>
    <xf numFmtId="0" fontId="27" fillId="62" borderId="0" applyNumberFormat="0" applyFont="0" applyBorder="0" applyAlignment="0" applyProtection="0">
      <alignment vertical="center"/>
    </xf>
    <xf numFmtId="0" fontId="115" fillId="54" borderId="33" applyNumberFormat="0" applyAlignment="0" applyProtection="0">
      <alignment vertical="center"/>
    </xf>
    <xf numFmtId="0" fontId="27" fillId="0" borderId="0">
      <alignment vertical="center"/>
    </xf>
    <xf numFmtId="0" fontId="114" fillId="60" borderId="36">
      <alignment vertical="center"/>
      <protection locked="0"/>
    </xf>
    <xf numFmtId="0" fontId="129" fillId="0" borderId="0">
      <alignment vertical="center"/>
    </xf>
    <xf numFmtId="0" fontId="84" fillId="56" borderId="0" applyNumberFormat="0" applyBorder="0" applyAlignment="0" applyProtection="0">
      <alignment vertical="center"/>
    </xf>
    <xf numFmtId="0" fontId="114" fillId="60" borderId="36">
      <alignment vertical="center"/>
      <protection locked="0"/>
    </xf>
    <xf numFmtId="0" fontId="27" fillId="0" borderId="0">
      <alignment vertical="center"/>
    </xf>
    <xf numFmtId="0" fontId="114" fillId="60" borderId="36">
      <alignment vertical="center"/>
      <protection locked="0"/>
    </xf>
    <xf numFmtId="9" fontId="27" fillId="0" borderId="0" applyFont="0" applyFill="0" applyBorder="0" applyAlignment="0" applyProtection="0">
      <alignment vertical="center"/>
    </xf>
    <xf numFmtId="43" fontId="0"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96" fillId="0" borderId="0" applyNumberFormat="0" applyFill="0" applyBorder="0" applyAlignment="0" applyProtection="0">
      <alignment vertical="center"/>
    </xf>
    <xf numFmtId="9" fontId="27" fillId="0" borderId="0" applyFont="0" applyFill="0" applyBorder="0" applyAlignment="0" applyProtection="0">
      <alignment vertical="center"/>
    </xf>
    <xf numFmtId="178" fontId="0" fillId="0" borderId="0" applyFont="0" applyFill="0" applyBorder="0" applyAlignment="0" applyProtection="0">
      <alignment vertical="center"/>
    </xf>
    <xf numFmtId="0" fontId="130" fillId="0" borderId="0" applyNumberFormat="0" applyFill="0" applyBorder="0" applyAlignment="0" applyProtection="0">
      <alignment vertical="center"/>
    </xf>
    <xf numFmtId="9"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0" fontId="98" fillId="46" borderId="0" applyNumberFormat="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0" fillId="0" borderId="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122" fillId="0" borderId="41"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108" fillId="0" borderId="32" applyNumberFormat="0" applyFill="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92" fillId="0" borderId="8" applyNumberFormat="0" applyFill="0" applyProtection="0">
      <alignment horizontal="right" vertical="center"/>
    </xf>
    <xf numFmtId="9" fontId="27" fillId="0" borderId="0" applyFont="0" applyFill="0" applyBorder="0" applyAlignment="0" applyProtection="0">
      <alignment vertical="center"/>
    </xf>
    <xf numFmtId="0" fontId="119" fillId="0" borderId="38" applyNumberFormat="0" applyFill="0" applyAlignment="0" applyProtection="0">
      <alignment vertical="center"/>
    </xf>
    <xf numFmtId="0" fontId="27" fillId="0" borderId="0">
      <alignment vertical="center"/>
    </xf>
    <xf numFmtId="9" fontId="27" fillId="0" borderId="0" applyFont="0" applyFill="0" applyBorder="0" applyAlignment="0" applyProtection="0">
      <alignment vertical="center"/>
    </xf>
    <xf numFmtId="0" fontId="130" fillId="0" borderId="42" applyNumberFormat="0" applyFill="0" applyAlignment="0" applyProtection="0">
      <alignment vertical="center"/>
    </xf>
    <xf numFmtId="9" fontId="27" fillId="0" borderId="0" applyFont="0" applyFill="0" applyBorder="0" applyAlignment="0" applyProtection="0">
      <alignment vertical="center"/>
    </xf>
    <xf numFmtId="9" fontId="27" fillId="0" borderId="0" applyFont="0" applyFill="0" applyBorder="0" applyAlignment="0" applyProtection="0">
      <alignment vertical="center"/>
    </xf>
    <xf numFmtId="0" fontId="128" fillId="0" borderId="0" applyNumberFormat="0" applyFill="0" applyBorder="0" applyAlignment="0" applyProtection="0">
      <alignment vertical="center"/>
    </xf>
    <xf numFmtId="0" fontId="96" fillId="0" borderId="0" applyNumberFormat="0" applyFill="0" applyBorder="0" applyAlignment="0" applyProtection="0">
      <alignment vertical="center"/>
    </xf>
    <xf numFmtId="9"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9" fontId="27" fillId="0" borderId="0" applyFont="0" applyFill="0" applyBorder="0" applyAlignment="0" applyProtection="0">
      <alignment vertical="center"/>
    </xf>
    <xf numFmtId="0" fontId="103" fillId="0" borderId="0" applyNumberFormat="0" applyFill="0" applyBorder="0" applyAlignment="0" applyProtection="0">
      <alignment vertical="center"/>
    </xf>
    <xf numFmtId="192" fontId="27" fillId="0" borderId="0" applyFont="0" applyFill="0" applyBorder="0" applyAlignment="0" applyProtection="0">
      <alignment vertical="center"/>
    </xf>
    <xf numFmtId="0" fontId="131" fillId="0" borderId="8" applyNumberFormat="0" applyFill="0" applyProtection="0">
      <alignment horizontal="center" vertical="center"/>
    </xf>
    <xf numFmtId="0" fontId="92" fillId="0" borderId="8" applyNumberFormat="0" applyFill="0" applyProtection="0">
      <alignment horizontal="right" vertical="center"/>
    </xf>
    <xf numFmtId="0" fontId="92" fillId="0" borderId="8" applyNumberFormat="0" applyFill="0" applyProtection="0">
      <alignment horizontal="right" vertical="center"/>
    </xf>
    <xf numFmtId="0" fontId="97" fillId="0" borderId="28" applyNumberFormat="0" applyFill="0" applyAlignment="0" applyProtection="0">
      <alignment vertical="center"/>
    </xf>
    <xf numFmtId="0" fontId="97" fillId="0" borderId="28" applyNumberFormat="0" applyFill="0" applyAlignment="0" applyProtection="0">
      <alignment vertical="center"/>
    </xf>
    <xf numFmtId="0" fontId="108" fillId="0" borderId="32" applyNumberFormat="0" applyFill="0" applyAlignment="0" applyProtection="0">
      <alignment vertical="center"/>
    </xf>
    <xf numFmtId="0" fontId="97" fillId="0" borderId="28" applyNumberFormat="0" applyFill="0" applyAlignment="0" applyProtection="0">
      <alignment vertical="center"/>
    </xf>
    <xf numFmtId="0" fontId="27" fillId="0" borderId="0">
      <alignment vertical="center"/>
    </xf>
    <xf numFmtId="0" fontId="108" fillId="0" borderId="32" applyNumberFormat="0" applyFill="0" applyAlignment="0" applyProtection="0">
      <alignment vertical="center"/>
    </xf>
    <xf numFmtId="0" fontId="27" fillId="0" borderId="0">
      <alignment vertical="center"/>
    </xf>
    <xf numFmtId="0" fontId="108" fillId="0" borderId="32" applyNumberFormat="0" applyFill="0" applyAlignment="0" applyProtection="0">
      <alignment vertical="center"/>
    </xf>
    <xf numFmtId="0" fontId="27" fillId="0" borderId="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89" fillId="40" borderId="0" applyNumberFormat="0" applyBorder="0" applyAlignment="0" applyProtection="0">
      <alignment vertical="center"/>
    </xf>
    <xf numFmtId="0" fontId="99" fillId="0" borderId="34" applyNumberFormat="0" applyFill="0" applyAlignment="0" applyProtection="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27" fillId="0" borderId="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108" fillId="0" borderId="32" applyNumberFormat="0" applyFill="0" applyAlignment="0" applyProtection="0">
      <alignment vertical="center"/>
    </xf>
    <xf numFmtId="0" fontId="27" fillId="0" borderId="0"/>
    <xf numFmtId="0" fontId="27" fillId="0" borderId="0">
      <alignment vertical="center"/>
    </xf>
    <xf numFmtId="0" fontId="89" fillId="40" borderId="0" applyNumberFormat="0" applyBorder="0" applyAlignment="0" applyProtection="0">
      <alignment vertical="center"/>
    </xf>
    <xf numFmtId="0" fontId="130" fillId="0" borderId="42" applyNumberFormat="0" applyFill="0" applyAlignment="0" applyProtection="0">
      <alignment vertical="center"/>
    </xf>
    <xf numFmtId="0" fontId="89" fillId="40" borderId="0" applyNumberFormat="0" applyBorder="0" applyAlignment="0" applyProtection="0">
      <alignmen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92" fillId="0" borderId="8" applyNumberFormat="0" applyFill="0" applyProtection="0">
      <alignment horizontal="lef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99" fillId="0" borderId="0" applyNumberFormat="0" applyFill="0" applyBorder="0" applyAlignment="0" applyProtection="0">
      <alignmen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110" fillId="0" borderId="1">
      <alignment horizontal="left" vertical="center"/>
    </xf>
    <xf numFmtId="0" fontId="99" fillId="0" borderId="34" applyNumberFormat="0" applyFill="0" applyAlignment="0" applyProtection="0">
      <alignment vertical="center"/>
    </xf>
    <xf numFmtId="0" fontId="99" fillId="0" borderId="34" applyNumberFormat="0" applyFill="0" applyAlignment="0" applyProtection="0">
      <alignment vertical="center"/>
    </xf>
    <xf numFmtId="0" fontId="27" fillId="0" borderId="0">
      <alignment vertical="center"/>
    </xf>
    <xf numFmtId="1" fontId="92" fillId="0" borderId="9" applyFill="0" applyProtection="0">
      <alignment horizontal="center" vertical="center"/>
    </xf>
    <xf numFmtId="0" fontId="99" fillId="0" borderId="34" applyNumberFormat="0" applyFill="0" applyAlignment="0" applyProtection="0">
      <alignment vertical="center"/>
    </xf>
    <xf numFmtId="0" fontId="27" fillId="0" borderId="0">
      <alignment vertical="center"/>
    </xf>
    <xf numFmtId="178" fontId="0" fillId="0" borderId="0" applyFont="0" applyFill="0" applyBorder="0" applyAlignment="0" applyProtection="0">
      <alignment vertical="center"/>
    </xf>
    <xf numFmtId="0" fontId="130"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8" fillId="50"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115" fillId="54" borderId="33" applyNumberFormat="0" applyAlignment="0" applyProtection="0">
      <alignment vertical="center"/>
    </xf>
    <xf numFmtId="0" fontId="0" fillId="0" borderId="0">
      <alignment vertical="center"/>
    </xf>
    <xf numFmtId="0" fontId="103" fillId="0" borderId="0" applyNumberFormat="0" applyFill="0" applyBorder="0" applyAlignment="0" applyProtection="0">
      <alignment vertical="center"/>
    </xf>
    <xf numFmtId="0" fontId="103" fillId="0" borderId="0" applyNumberFormat="0" applyFill="0" applyBorder="0" applyAlignment="0" applyProtection="0">
      <alignment vertical="center"/>
    </xf>
    <xf numFmtId="0" fontId="131" fillId="0" borderId="8" applyNumberFormat="0" applyFill="0" applyProtection="0">
      <alignment horizontal="center" vertical="center"/>
    </xf>
    <xf numFmtId="0" fontId="27" fillId="0" borderId="0">
      <alignment vertical="center"/>
    </xf>
    <xf numFmtId="0" fontId="131" fillId="0" borderId="8" applyNumberFormat="0" applyFill="0" applyProtection="0">
      <alignment horizontal="center" vertical="center"/>
    </xf>
    <xf numFmtId="0" fontId="89" fillId="43" borderId="0" applyNumberFormat="0" applyBorder="0" applyAlignment="0" applyProtection="0">
      <alignment vertical="center"/>
    </xf>
    <xf numFmtId="0" fontId="131" fillId="0" borderId="8" applyNumberFormat="0" applyFill="0" applyProtection="0">
      <alignment horizontal="center" vertical="center"/>
    </xf>
    <xf numFmtId="0" fontId="131" fillId="0" borderId="8" applyNumberFormat="0" applyFill="0" applyProtection="0">
      <alignment horizontal="center" vertical="center"/>
    </xf>
    <xf numFmtId="0" fontId="98" fillId="46" borderId="0" applyNumberFormat="0" applyBorder="0" applyAlignment="0" applyProtection="0">
      <alignment vertical="center"/>
    </xf>
    <xf numFmtId="0" fontId="131" fillId="0" borderId="8" applyNumberFormat="0" applyFill="0" applyProtection="0">
      <alignment horizontal="center" vertical="center"/>
    </xf>
    <xf numFmtId="0" fontId="131" fillId="0" borderId="8" applyNumberFormat="0" applyFill="0" applyProtection="0">
      <alignment horizontal="center" vertical="center"/>
    </xf>
    <xf numFmtId="0" fontId="131" fillId="0" borderId="8" applyNumberFormat="0" applyFill="0" applyProtection="0">
      <alignment horizontal="center" vertical="center"/>
    </xf>
    <xf numFmtId="0" fontId="132" fillId="0" borderId="0" applyNumberFormat="0" applyFill="0" applyBorder="0" applyAlignment="0" applyProtection="0">
      <alignment vertical="center"/>
    </xf>
    <xf numFmtId="0" fontId="132" fillId="0" borderId="0" applyNumberFormat="0" applyFill="0" applyBorder="0" applyAlignment="0" applyProtection="0">
      <alignment vertical="center"/>
    </xf>
    <xf numFmtId="0" fontId="87" fillId="0" borderId="9" applyNumberFormat="0" applyFill="0" applyProtection="0">
      <alignment horizontal="center" vertical="center"/>
    </xf>
    <xf numFmtId="0" fontId="27" fillId="0" borderId="0">
      <alignment vertical="center"/>
    </xf>
    <xf numFmtId="0" fontId="87" fillId="0" borderId="9" applyNumberFormat="0" applyFill="0" applyProtection="0">
      <alignment horizontal="center" vertical="center"/>
    </xf>
    <xf numFmtId="0" fontId="27" fillId="0" borderId="0">
      <alignment vertical="center"/>
    </xf>
    <xf numFmtId="0" fontId="27" fillId="0" borderId="0">
      <alignment vertical="center"/>
    </xf>
    <xf numFmtId="0" fontId="87" fillId="0" borderId="9" applyNumberFormat="0" applyFill="0" applyProtection="0">
      <alignment horizontal="center" vertical="center"/>
    </xf>
    <xf numFmtId="0" fontId="27" fillId="0" borderId="0">
      <alignment vertical="center"/>
    </xf>
    <xf numFmtId="0" fontId="87" fillId="0" borderId="9" applyNumberFormat="0" applyFill="0" applyProtection="0">
      <alignment horizontal="center" vertical="center"/>
    </xf>
    <xf numFmtId="0" fontId="27" fillId="0" borderId="0">
      <alignment vertical="center"/>
    </xf>
    <xf numFmtId="0" fontId="87" fillId="0" borderId="9" applyNumberFormat="0" applyFill="0" applyProtection="0">
      <alignment horizontal="center" vertical="center"/>
    </xf>
    <xf numFmtId="0" fontId="27" fillId="0" borderId="0">
      <alignment vertical="center"/>
    </xf>
    <xf numFmtId="0" fontId="96" fillId="0" borderId="0" applyNumberFormat="0" applyFill="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96" fillId="0" borderId="0" applyNumberFormat="0" applyFill="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109" fillId="0" borderId="0" applyNumberFormat="0" applyFill="0" applyBorder="0" applyAlignment="0" applyProtection="0">
      <alignment vertical="center"/>
    </xf>
    <xf numFmtId="0" fontId="98" fillId="46" borderId="0" applyNumberFormat="0" applyBorder="0" applyAlignment="0" applyProtection="0">
      <alignment vertical="center"/>
    </xf>
    <xf numFmtId="0" fontId="98" fillId="50"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107" fillId="50" borderId="0" applyNumberFormat="0" applyBorder="0" applyAlignment="0" applyProtection="0">
      <alignment vertical="center"/>
    </xf>
    <xf numFmtId="0" fontId="98" fillId="46" borderId="0" applyNumberFormat="0" applyBorder="0" applyAlignment="0" applyProtection="0">
      <alignment vertical="center"/>
    </xf>
    <xf numFmtId="0" fontId="98" fillId="46" borderId="0" applyNumberFormat="0" applyBorder="0" applyAlignment="0" applyProtection="0">
      <alignment vertical="center"/>
    </xf>
    <xf numFmtId="0" fontId="27" fillId="0" borderId="0">
      <alignment vertical="center"/>
    </xf>
    <xf numFmtId="0" fontId="107" fillId="50" borderId="0" applyNumberFormat="0" applyBorder="0" applyAlignment="0" applyProtection="0">
      <alignment vertical="center"/>
    </xf>
    <xf numFmtId="0" fontId="107" fillId="50" borderId="0" applyNumberFormat="0" applyBorder="0" applyAlignment="0" applyProtection="0">
      <alignment vertical="center"/>
    </xf>
    <xf numFmtId="0" fontId="98" fillId="50" borderId="0" applyNumberFormat="0" applyBorder="0" applyAlignment="0" applyProtection="0">
      <alignment vertical="center"/>
    </xf>
    <xf numFmtId="0" fontId="98" fillId="50" borderId="0" applyNumberFormat="0" applyBorder="0" applyAlignment="0" applyProtection="0">
      <alignment vertical="center"/>
    </xf>
    <xf numFmtId="0" fontId="98" fillId="50" borderId="0" applyNumberFormat="0" applyBorder="0" applyAlignment="0" applyProtection="0">
      <alignment vertical="center"/>
    </xf>
    <xf numFmtId="0" fontId="98" fillId="50" borderId="0" applyNumberFormat="0" applyBorder="0" applyAlignment="0" applyProtection="0">
      <alignment vertical="center"/>
    </xf>
    <xf numFmtId="0" fontId="98" fillId="50" borderId="0" applyNumberFormat="0" applyBorder="0" applyAlignment="0" applyProtection="0">
      <alignment vertical="center"/>
    </xf>
    <xf numFmtId="0" fontId="98" fillId="50" borderId="0" applyNumberFormat="0" applyBorder="0" applyAlignment="0" applyProtection="0">
      <alignment vertical="center"/>
    </xf>
    <xf numFmtId="0" fontId="98" fillId="50" borderId="0" applyNumberFormat="0" applyBorder="0" applyAlignment="0" applyProtection="0">
      <alignment vertical="center"/>
    </xf>
    <xf numFmtId="0" fontId="27" fillId="0" borderId="0">
      <alignment vertical="center"/>
    </xf>
    <xf numFmtId="0" fontId="107" fillId="46" borderId="0" applyNumberFormat="0" applyBorder="0" applyAlignment="0" applyProtection="0">
      <alignment vertical="center"/>
    </xf>
    <xf numFmtId="0" fontId="107" fillId="46" borderId="0" applyNumberFormat="0" applyBorder="0" applyAlignment="0" applyProtection="0">
      <alignment vertical="center"/>
    </xf>
    <xf numFmtId="0" fontId="107" fillId="46" borderId="0" applyNumberFormat="0" applyBorder="0" applyAlignment="0" applyProtection="0">
      <alignment vertical="center"/>
    </xf>
    <xf numFmtId="0" fontId="107" fillId="46" borderId="0" applyNumberFormat="0" applyBorder="0" applyAlignment="0" applyProtection="0">
      <alignment vertical="center"/>
    </xf>
    <xf numFmtId="0" fontId="0" fillId="0" borderId="0">
      <alignment vertical="center"/>
    </xf>
    <xf numFmtId="0" fontId="107" fillId="46" borderId="0" applyNumberFormat="0" applyBorder="0" applyAlignment="0" applyProtection="0">
      <alignment vertical="center"/>
    </xf>
    <xf numFmtId="0" fontId="0" fillId="0" borderId="0">
      <alignment vertical="center"/>
    </xf>
    <xf numFmtId="0" fontId="107" fillId="46" borderId="0" applyNumberFormat="0" applyBorder="0" applyAlignment="0" applyProtection="0">
      <alignment vertical="center"/>
    </xf>
    <xf numFmtId="0" fontId="102" fillId="51" borderId="0" applyNumberFormat="0" applyBorder="0" applyAlignment="0" applyProtection="0">
      <alignment vertical="center"/>
    </xf>
    <xf numFmtId="0" fontId="107" fillId="46" borderId="0" applyNumberFormat="0" applyBorder="0" applyAlignment="0" applyProtection="0">
      <alignment vertical="center"/>
    </xf>
    <xf numFmtId="0" fontId="93" fillId="46" borderId="0" applyNumberFormat="0" applyBorder="0" applyAlignment="0" applyProtection="0">
      <alignment vertical="center"/>
    </xf>
    <xf numFmtId="0" fontId="27" fillId="0" borderId="0">
      <alignment vertical="center"/>
    </xf>
    <xf numFmtId="0" fontId="98" fillId="50" borderId="0" applyNumberFormat="0" applyBorder="0" applyAlignment="0" applyProtection="0">
      <alignment vertical="center"/>
    </xf>
    <xf numFmtId="0" fontId="115" fillId="54" borderId="33" applyNumberFormat="0" applyAlignment="0" applyProtection="0">
      <alignment vertical="center"/>
    </xf>
    <xf numFmtId="0" fontId="27" fillId="0" borderId="0">
      <alignment vertical="center"/>
    </xf>
    <xf numFmtId="0" fontId="7" fillId="0" borderId="0">
      <alignment vertical="center"/>
    </xf>
    <xf numFmtId="0" fontId="113" fillId="0" borderId="0">
      <alignment vertical="center"/>
    </xf>
    <xf numFmtId="0" fontId="98" fillId="50" borderId="0" applyNumberFormat="0" applyBorder="0" applyAlignment="0" applyProtection="0">
      <alignment vertical="center"/>
    </xf>
    <xf numFmtId="0" fontId="115" fillId="54" borderId="33" applyNumberFormat="0" applyAlignment="0" applyProtection="0">
      <alignment vertical="center"/>
    </xf>
    <xf numFmtId="0" fontId="27" fillId="0" borderId="0">
      <alignment vertical="center"/>
    </xf>
    <xf numFmtId="0" fontId="98" fillId="50" borderId="0" applyNumberFormat="0" applyBorder="0" applyAlignment="0" applyProtection="0">
      <alignment vertical="center"/>
    </xf>
    <xf numFmtId="0" fontId="7" fillId="0" borderId="0">
      <alignment vertical="center"/>
    </xf>
    <xf numFmtId="0" fontId="98" fillId="50" borderId="0" applyNumberFormat="0" applyBorder="0" applyAlignment="0" applyProtection="0">
      <alignment vertical="center"/>
    </xf>
    <xf numFmtId="0" fontId="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85" fillId="0" borderId="27" applyNumberFormat="0" applyFill="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0" fillId="0" borderId="0">
      <alignment vertical="center"/>
    </xf>
    <xf numFmtId="0" fontId="27" fillId="0" borderId="0">
      <alignment vertical="center"/>
    </xf>
    <xf numFmtId="0" fontId="89" fillId="40"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104" fillId="45" borderId="31"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44" borderId="35" applyNumberFormat="0" applyFont="0" applyAlignment="0" applyProtection="0">
      <alignment vertical="center"/>
    </xf>
    <xf numFmtId="0" fontId="0" fillId="0" borderId="0">
      <alignment vertical="center"/>
    </xf>
    <xf numFmtId="0" fontId="27" fillId="0" borderId="0">
      <alignment vertical="center"/>
    </xf>
    <xf numFmtId="0" fontId="133" fillId="0" borderId="0" applyNumberFormat="0" applyFill="0" applyBorder="0" applyAlignment="0" applyProtection="0">
      <alignment vertical="center"/>
    </xf>
    <xf numFmtId="0" fontId="27" fillId="0" borderId="0">
      <alignment vertical="center"/>
    </xf>
    <xf numFmtId="0" fontId="27" fillId="0" borderId="0">
      <alignment vertical="center"/>
    </xf>
    <xf numFmtId="0" fontId="0" fillId="44" borderId="35" applyNumberFormat="0" applyFont="0" applyAlignment="0" applyProtection="0">
      <alignment vertical="center"/>
    </xf>
    <xf numFmtId="0" fontId="0" fillId="0" borderId="0">
      <alignment vertical="center"/>
    </xf>
    <xf numFmtId="0" fontId="27" fillId="0" borderId="0">
      <alignment vertical="center"/>
    </xf>
    <xf numFmtId="0" fontId="27" fillId="0" borderId="0"/>
    <xf numFmtId="0" fontId="27" fillId="0" borderId="0">
      <alignment vertical="center"/>
    </xf>
    <xf numFmtId="0" fontId="0" fillId="44" borderId="35" applyNumberFormat="0" applyFont="0" applyAlignment="0" applyProtection="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02" fillId="51" borderId="0" applyNumberFormat="0" applyBorder="0" applyAlignment="0" applyProtection="0">
      <alignment vertical="center"/>
    </xf>
    <xf numFmtId="0" fontId="84" fillId="64" borderId="0" applyNumberFormat="0" applyBorder="0" applyAlignment="0" applyProtection="0">
      <alignment vertical="center"/>
    </xf>
    <xf numFmtId="0" fontId="27" fillId="0" borderId="0">
      <alignment vertical="center"/>
    </xf>
    <xf numFmtId="0" fontId="27" fillId="0" borderId="0">
      <alignment vertical="center"/>
    </xf>
    <xf numFmtId="0" fontId="102" fillId="51"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84" fillId="55"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1" fontId="92" fillId="0" borderId="9" applyFill="0" applyProtection="0">
      <alignment horizontal="center" vertical="center"/>
    </xf>
    <xf numFmtId="0" fontId="27" fillId="0" borderId="0">
      <alignment vertical="center"/>
    </xf>
    <xf numFmtId="1" fontId="92" fillId="0" borderId="9" applyFill="0" applyProtection="0">
      <alignment horizontal="center" vertical="center"/>
    </xf>
    <xf numFmtId="0" fontId="27" fillId="0" borderId="0">
      <alignment vertical="center"/>
    </xf>
    <xf numFmtId="0" fontId="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01" fillId="41" borderId="30"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115" fillId="54" borderId="33" applyNumberFormat="0" applyAlignment="0" applyProtection="0">
      <alignment vertical="center"/>
    </xf>
    <xf numFmtId="0" fontId="94" fillId="40" borderId="0" applyNumberFormat="0" applyBorder="0" applyAlignment="0" applyProtection="0">
      <alignment vertical="center"/>
    </xf>
    <xf numFmtId="0" fontId="27" fillId="0" borderId="0">
      <alignment vertical="center"/>
    </xf>
    <xf numFmtId="0" fontId="27" fillId="0" borderId="0">
      <alignment vertical="center"/>
    </xf>
    <xf numFmtId="0" fontId="104" fillId="45" borderId="31" applyNumberFormat="0" applyAlignment="0" applyProtection="0">
      <alignment vertical="center"/>
    </xf>
    <xf numFmtId="0" fontId="27" fillId="0" borderId="0">
      <alignment vertical="center"/>
    </xf>
    <xf numFmtId="0" fontId="27" fillId="0" borderId="0">
      <alignment vertical="center"/>
    </xf>
    <xf numFmtId="0" fontId="101" fillId="41" borderId="30" applyNumberFormat="0" applyAlignment="0" applyProtection="0">
      <alignment vertical="center"/>
    </xf>
    <xf numFmtId="0" fontId="104" fillId="45" borderId="31" applyNumberFormat="0" applyAlignment="0" applyProtection="0">
      <alignment vertical="center"/>
    </xf>
    <xf numFmtId="0" fontId="27" fillId="0" borderId="0">
      <alignment vertical="center"/>
    </xf>
    <xf numFmtId="0" fontId="27" fillId="0" borderId="0">
      <alignment vertical="center"/>
    </xf>
    <xf numFmtId="178" fontId="0" fillId="0" borderId="0" applyFont="0" applyFill="0" applyBorder="0" applyAlignment="0" applyProtection="0">
      <alignment vertical="center"/>
    </xf>
    <xf numFmtId="0" fontId="27"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104" fillId="45" borderId="31"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115" fillId="5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1" fillId="41" borderId="30" applyNumberFormat="0" applyAlignment="0" applyProtection="0">
      <alignment vertical="center"/>
    </xf>
    <xf numFmtId="0" fontId="27" fillId="0" borderId="0">
      <alignment vertical="center"/>
    </xf>
    <xf numFmtId="0" fontId="101" fillId="41" borderId="30" applyNumberFormat="0" applyAlignment="0" applyProtection="0">
      <alignment vertical="center"/>
    </xf>
    <xf numFmtId="0" fontId="27" fillId="0" borderId="0">
      <alignment vertical="center"/>
    </xf>
    <xf numFmtId="0" fontId="102" fillId="51" borderId="0" applyNumberFormat="0" applyBorder="0" applyAlignment="0" applyProtection="0">
      <alignment vertical="center"/>
    </xf>
    <xf numFmtId="0" fontId="0" fillId="0" borderId="0">
      <alignment vertical="center"/>
    </xf>
    <xf numFmtId="0" fontId="102" fillId="51" borderId="0" applyNumberFormat="0" applyBorder="0" applyAlignment="0" applyProtection="0">
      <alignment vertical="center"/>
    </xf>
    <xf numFmtId="0" fontId="0" fillId="0" borderId="0">
      <alignment vertical="center"/>
    </xf>
    <xf numFmtId="0" fontId="102" fillId="51" borderId="0" applyNumberFormat="0" applyBorder="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18" fillId="67" borderId="0" applyNumberFormat="0" applyBorder="0" applyAlignment="0" applyProtection="0">
      <alignment vertical="center"/>
    </xf>
    <xf numFmtId="0" fontId="27" fillId="0" borderId="0">
      <alignment vertical="center"/>
    </xf>
    <xf numFmtId="0" fontId="27" fillId="0" borderId="0">
      <alignment vertical="center"/>
    </xf>
    <xf numFmtId="0" fontId="104" fillId="45" borderId="31" applyNumberFormat="0" applyAlignment="0" applyProtection="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92" fillId="0" borderId="0">
      <alignment vertical="center"/>
    </xf>
    <xf numFmtId="0" fontId="27" fillId="0" borderId="0">
      <alignment vertical="center"/>
    </xf>
    <xf numFmtId="0" fontId="27" fillId="0" borderId="0">
      <alignment vertical="center"/>
    </xf>
    <xf numFmtId="0" fontId="27" fillId="0" borderId="0">
      <alignment vertical="center"/>
    </xf>
    <xf numFmtId="0" fontId="101" fillId="41" borderId="30" applyNumberFormat="0" applyAlignment="0" applyProtection="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0" fillId="0" borderId="0">
      <alignment vertical="center"/>
    </xf>
    <xf numFmtId="0" fontId="83" fillId="0" borderId="26" applyNumberFormat="0" applyFill="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0" fillId="0" borderId="0">
      <alignment vertical="center"/>
    </xf>
    <xf numFmtId="0" fontId="89" fillId="43" borderId="0" applyNumberFormat="0" applyBorder="0" applyAlignment="0" applyProtection="0">
      <alignment vertical="center"/>
    </xf>
    <xf numFmtId="0" fontId="0" fillId="0" borderId="0">
      <alignment vertical="center"/>
    </xf>
    <xf numFmtId="0" fontId="7" fillId="0" borderId="0" applyAlignment="0"/>
    <xf numFmtId="0" fontId="27" fillId="0" borderId="0">
      <alignment vertical="center"/>
    </xf>
    <xf numFmtId="0" fontId="2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27" fillId="0" borderId="0">
      <alignment vertical="center"/>
    </xf>
    <xf numFmtId="0" fontId="0" fillId="0" borderId="0">
      <alignment vertical="center"/>
    </xf>
    <xf numFmtId="0" fontId="0" fillId="0" borderId="0">
      <alignment vertical="center"/>
    </xf>
    <xf numFmtId="0" fontId="110" fillId="0" borderId="1">
      <alignment horizontal="left" vertical="center"/>
    </xf>
    <xf numFmtId="0" fontId="0" fillId="44" borderId="35" applyNumberFormat="0" applyFont="0" applyAlignment="0" applyProtection="0">
      <alignment vertical="center"/>
    </xf>
    <xf numFmtId="0" fontId="110" fillId="0" borderId="1">
      <alignment horizontal="left" vertical="center"/>
    </xf>
    <xf numFmtId="0" fontId="110" fillId="0" borderId="1">
      <alignment horizontal="left" vertical="center"/>
    </xf>
    <xf numFmtId="0" fontId="0" fillId="44" borderId="35" applyNumberFormat="0" applyFont="0" applyAlignment="0" applyProtection="0">
      <alignment vertical="center"/>
    </xf>
    <xf numFmtId="0" fontId="110" fillId="0" borderId="1">
      <alignment horizontal="left" vertical="center"/>
    </xf>
    <xf numFmtId="0" fontId="110"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xf numFmtId="0" fontId="111" fillId="41" borderId="33" applyNumberFormat="0" applyAlignment="0" applyProtection="0">
      <alignment vertical="center"/>
    </xf>
    <xf numFmtId="0" fontId="27" fillId="0" borderId="0">
      <alignment vertical="center"/>
    </xf>
    <xf numFmtId="1" fontId="92" fillId="0" borderId="9" applyFill="0" applyProtection="0">
      <alignment horizontal="center" vertical="center"/>
    </xf>
    <xf numFmtId="0" fontId="27" fillId="0" borderId="0">
      <alignment vertical="center"/>
    </xf>
    <xf numFmtId="0" fontId="27" fillId="0" borderId="0">
      <alignment vertical="center"/>
    </xf>
    <xf numFmtId="0" fontId="111" fillId="41" borderId="33" applyNumberFormat="0" applyAlignment="0" applyProtection="0">
      <alignment vertical="center"/>
    </xf>
    <xf numFmtId="0" fontId="27" fillId="0" borderId="0">
      <alignment vertical="center"/>
    </xf>
    <xf numFmtId="0" fontId="7" fillId="0" borderId="0">
      <alignment vertical="center"/>
    </xf>
    <xf numFmtId="0" fontId="111" fillId="41" borderId="33" applyNumberFormat="0" applyAlignment="0" applyProtection="0">
      <alignment vertical="center"/>
    </xf>
    <xf numFmtId="0" fontId="7" fillId="0" borderId="0">
      <alignment vertical="center"/>
    </xf>
    <xf numFmtId="0" fontId="10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89" fillId="40" borderId="0" applyNumberFormat="0" applyBorder="0" applyAlignment="0" applyProtection="0">
      <alignment vertical="center"/>
    </xf>
    <xf numFmtId="0" fontId="92" fillId="0" borderId="8" applyNumberFormat="0" applyFill="0" applyProtection="0">
      <alignment horizontal="left" vertical="center"/>
    </xf>
    <xf numFmtId="0" fontId="94" fillId="40"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96" fillId="0" borderId="0" applyNumberFormat="0" applyFill="0" applyBorder="0" applyAlignment="0" applyProtection="0">
      <alignment vertical="center"/>
    </xf>
    <xf numFmtId="0" fontId="89" fillId="43" borderId="0" applyNumberFormat="0" applyBorder="0" applyAlignment="0" applyProtection="0">
      <alignment vertical="center"/>
    </xf>
    <xf numFmtId="0" fontId="96" fillId="0" borderId="0" applyNumberFormat="0" applyFill="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94" fillId="40" borderId="0" applyNumberFormat="0" applyBorder="0" applyAlignment="0" applyProtection="0">
      <alignment vertical="center"/>
    </xf>
    <xf numFmtId="0" fontId="94" fillId="40" borderId="0" applyNumberFormat="0" applyBorder="0" applyAlignment="0" applyProtection="0">
      <alignment vertical="center"/>
    </xf>
    <xf numFmtId="0" fontId="94" fillId="40" borderId="0" applyNumberFormat="0" applyBorder="0" applyAlignment="0" applyProtection="0">
      <alignment vertical="center"/>
    </xf>
    <xf numFmtId="0" fontId="94" fillId="40" borderId="0" applyNumberFormat="0" applyBorder="0" applyAlignment="0" applyProtection="0">
      <alignment vertical="center"/>
    </xf>
    <xf numFmtId="0" fontId="94" fillId="40" borderId="0" applyNumberFormat="0" applyBorder="0" applyAlignment="0" applyProtection="0">
      <alignment vertical="center"/>
    </xf>
    <xf numFmtId="0" fontId="94" fillId="40"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109" fillId="0" borderId="0" applyNumberFormat="0" applyFill="0" applyBorder="0" applyAlignment="0" applyProtection="0">
      <alignment vertical="center"/>
    </xf>
    <xf numFmtId="0" fontId="85" fillId="0" borderId="40" applyNumberFormat="0" applyFill="0" applyAlignment="0" applyProtection="0">
      <alignment vertical="center"/>
    </xf>
    <xf numFmtId="0" fontId="85" fillId="0" borderId="27" applyNumberFormat="0" applyFill="0" applyAlignment="0" applyProtection="0">
      <alignment vertical="center"/>
    </xf>
    <xf numFmtId="0" fontId="104" fillId="45" borderId="31" applyNumberFormat="0" applyAlignment="0" applyProtection="0">
      <alignment vertical="center"/>
    </xf>
    <xf numFmtId="0" fontId="85" fillId="0" borderId="27" applyNumberFormat="0" applyFill="0" applyAlignment="0" applyProtection="0">
      <alignment vertical="center"/>
    </xf>
    <xf numFmtId="0" fontId="104" fillId="45" borderId="31" applyNumberFormat="0" applyAlignment="0" applyProtection="0">
      <alignment vertical="center"/>
    </xf>
    <xf numFmtId="0" fontId="85" fillId="0" borderId="27" applyNumberFormat="0" applyFill="0" applyAlignment="0" applyProtection="0">
      <alignment vertical="center"/>
    </xf>
    <xf numFmtId="0" fontId="104" fillId="45" borderId="31" applyNumberFormat="0" applyAlignment="0" applyProtection="0">
      <alignment vertical="center"/>
    </xf>
    <xf numFmtId="0" fontId="85" fillId="0" borderId="27" applyNumberFormat="0" applyFill="0" applyAlignment="0" applyProtection="0">
      <alignment vertical="center"/>
    </xf>
    <xf numFmtId="0" fontId="104" fillId="45" borderId="31" applyNumberFormat="0" applyAlignment="0" applyProtection="0">
      <alignment vertical="center"/>
    </xf>
    <xf numFmtId="0" fontId="85" fillId="0" borderId="40" applyNumberFormat="0" applyFill="0" applyAlignment="0" applyProtection="0">
      <alignment vertical="center"/>
    </xf>
    <xf numFmtId="0" fontId="104" fillId="45" borderId="31" applyNumberFormat="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109" fillId="0" borderId="0" applyNumberFormat="0" applyFill="0" applyBorder="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109" fillId="0" borderId="0" applyNumberFormat="0" applyFill="0" applyBorder="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4" fontId="0" fillId="0" borderId="0" applyFont="0" applyFill="0" applyBorder="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85" fillId="0" borderId="27" applyNumberFormat="0" applyFill="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11" fillId="41" borderId="33"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104" fillId="45" borderId="31" applyNumberFormat="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87" fillId="0" borderId="9" applyNumberFormat="0" applyFill="0" applyProtection="0">
      <alignment horizontal="left" vertical="center"/>
    </xf>
    <xf numFmtId="0" fontId="87" fillId="0" borderId="9" applyNumberFormat="0" applyFill="0" applyProtection="0">
      <alignment horizontal="left" vertical="center"/>
    </xf>
    <xf numFmtId="0" fontId="87" fillId="0" borderId="9" applyNumberFormat="0" applyFill="0" applyProtection="0">
      <alignment horizontal="left" vertical="center"/>
    </xf>
    <xf numFmtId="0" fontId="87" fillId="0" borderId="9" applyNumberFormat="0" applyFill="0" applyProtection="0">
      <alignment horizontal="left" vertical="center"/>
    </xf>
    <xf numFmtId="0" fontId="87" fillId="0" borderId="9" applyNumberFormat="0" applyFill="0" applyProtection="0">
      <alignment horizontal="left" vertical="center"/>
    </xf>
    <xf numFmtId="0" fontId="87" fillId="0" borderId="9" applyNumberFormat="0" applyFill="0" applyProtection="0">
      <alignment horizontal="left" vertical="center"/>
    </xf>
    <xf numFmtId="0" fontId="87" fillId="0" borderId="9" applyNumberFormat="0" applyFill="0" applyProtection="0">
      <alignment horizontal="lef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83" fillId="0" borderId="26" applyNumberFormat="0" applyFill="0" applyAlignment="0" applyProtection="0">
      <alignment vertical="center"/>
    </xf>
    <xf numFmtId="0" fontId="113" fillId="0" borderId="0">
      <alignment vertical="center"/>
    </xf>
    <xf numFmtId="0" fontId="115" fillId="54" borderId="33" applyNumberFormat="0" applyAlignment="0" applyProtection="0">
      <alignment vertical="center"/>
    </xf>
    <xf numFmtId="19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5" fillId="54" borderId="33" applyNumberForma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4" fillId="66" borderId="0" applyNumberFormat="0" applyBorder="0" applyAlignment="0" applyProtection="0">
      <alignment vertical="center"/>
    </xf>
    <xf numFmtId="0" fontId="118" fillId="68" borderId="0" applyNumberFormat="0" applyBorder="0" applyAlignment="0" applyProtection="0">
      <alignment vertical="center"/>
    </xf>
    <xf numFmtId="0" fontId="118" fillId="68" borderId="0" applyNumberFormat="0" applyBorder="0" applyAlignment="0" applyProtection="0">
      <alignment vertical="center"/>
    </xf>
    <xf numFmtId="0" fontId="118" fillId="61" borderId="0" applyNumberFormat="0" applyBorder="0" applyAlignment="0" applyProtection="0">
      <alignment vertical="center"/>
    </xf>
    <xf numFmtId="0" fontId="118" fillId="67"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69" borderId="0" applyNumberFormat="0" applyBorder="0" applyAlignment="0" applyProtection="0">
      <alignment vertical="center"/>
    </xf>
    <xf numFmtId="0" fontId="84" fillId="38" borderId="0" applyNumberFormat="0" applyBorder="0" applyAlignment="0" applyProtection="0">
      <alignment vertical="center"/>
    </xf>
    <xf numFmtId="0" fontId="84" fillId="69" borderId="0" applyNumberFormat="0" applyBorder="0" applyAlignment="0" applyProtection="0">
      <alignment vertical="center"/>
    </xf>
    <xf numFmtId="0" fontId="84" fillId="52" borderId="0" applyNumberFormat="0" applyBorder="0" applyAlignment="0" applyProtection="0">
      <alignment vertical="center"/>
    </xf>
    <xf numFmtId="0" fontId="84" fillId="52" borderId="0" applyNumberFormat="0" applyBorder="0" applyAlignment="0" applyProtection="0">
      <alignment vertical="center"/>
    </xf>
    <xf numFmtId="0" fontId="84" fillId="37"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102" fillId="51"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102" fillId="51" borderId="0" applyNumberFormat="0" applyBorder="0" applyAlignment="0" applyProtection="0">
      <alignment vertical="center"/>
    </xf>
    <xf numFmtId="0" fontId="84" fillId="66" borderId="0" applyNumberFormat="0" applyBorder="0" applyAlignment="0" applyProtection="0">
      <alignment vertical="center"/>
    </xf>
    <xf numFmtId="0" fontId="84" fillId="66" borderId="0" applyNumberFormat="0" applyBorder="0" applyAlignment="0" applyProtection="0">
      <alignment vertical="center"/>
    </xf>
    <xf numFmtId="0" fontId="84" fillId="39" borderId="0" applyNumberFormat="0" applyBorder="0" applyAlignment="0" applyProtection="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176" fontId="92" fillId="0" borderId="9" applyFill="0" applyProtection="0">
      <alignment horizontal="right" vertical="center"/>
    </xf>
    <xf numFmtId="176" fontId="92" fillId="0" borderId="9" applyFill="0" applyProtection="0">
      <alignment horizontal="right" vertical="center"/>
    </xf>
    <xf numFmtId="176" fontId="92" fillId="0" borderId="9" applyFill="0" applyProtection="0">
      <alignment horizontal="right" vertical="center"/>
    </xf>
    <xf numFmtId="176" fontId="92" fillId="0" borderId="9" applyFill="0" applyProtection="0">
      <alignment horizontal="righ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102" fillId="51" borderId="0" applyNumberFormat="0" applyBorder="0" applyAlignment="0" applyProtection="0">
      <alignment vertical="center"/>
    </xf>
    <xf numFmtId="0" fontId="102" fillId="51" borderId="0" applyNumberFormat="0" applyBorder="0" applyAlignment="0" applyProtection="0">
      <alignment vertical="center"/>
    </xf>
    <xf numFmtId="0" fontId="102" fillId="51" borderId="0" applyNumberFormat="0" applyBorder="0" applyAlignment="0" applyProtection="0">
      <alignment vertical="center"/>
    </xf>
    <xf numFmtId="0" fontId="102" fillId="51" borderId="0" applyNumberFormat="0" applyBorder="0" applyAlignment="0" applyProtection="0">
      <alignment vertical="center"/>
    </xf>
    <xf numFmtId="0" fontId="102" fillId="51" borderId="0" applyNumberFormat="0" applyBorder="0" applyAlignment="0" applyProtection="0">
      <alignment vertical="center"/>
    </xf>
    <xf numFmtId="0" fontId="102" fillId="51" borderId="0" applyNumberFormat="0" applyBorder="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41" fontId="0" fillId="0" borderId="0" applyFont="0" applyFill="0" applyBorder="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01" fillId="41" borderId="30" applyNumberFormat="0" applyAlignment="0" applyProtection="0">
      <alignment vertical="center"/>
    </xf>
    <xf numFmtId="0" fontId="115" fillId="54" borderId="33" applyNumberFormat="0" applyAlignment="0" applyProtection="0">
      <alignment vertical="center"/>
    </xf>
    <xf numFmtId="0" fontId="115" fillId="54" borderId="33" applyNumberFormat="0" applyAlignment="0" applyProtection="0">
      <alignment vertical="center"/>
    </xf>
    <xf numFmtId="0" fontId="115" fillId="54" borderId="33" applyNumberFormat="0" applyAlignment="0" applyProtection="0">
      <alignment vertical="center"/>
    </xf>
    <xf numFmtId="0" fontId="115" fillId="54" borderId="33" applyNumberFormat="0" applyAlignment="0" applyProtection="0">
      <alignment vertical="center"/>
    </xf>
    <xf numFmtId="0" fontId="115" fillId="54" borderId="33" applyNumberFormat="0" applyAlignment="0" applyProtection="0">
      <alignment vertical="center"/>
    </xf>
    <xf numFmtId="0" fontId="115" fillId="54" borderId="33" applyNumberFormat="0" applyAlignment="0" applyProtection="0">
      <alignment vertical="center"/>
    </xf>
    <xf numFmtId="0" fontId="115" fillId="54" borderId="33" applyNumberFormat="0" applyAlignment="0" applyProtection="0">
      <alignment vertical="center"/>
    </xf>
    <xf numFmtId="1" fontId="92" fillId="0" borderId="9" applyFill="0" applyProtection="0">
      <alignment horizontal="center" vertical="center"/>
    </xf>
    <xf numFmtId="1" fontId="92" fillId="0" borderId="9" applyFill="0" applyProtection="0">
      <alignment horizontal="center" vertical="center"/>
    </xf>
    <xf numFmtId="0" fontId="137" fillId="0" borderId="0">
      <alignment vertical="center"/>
    </xf>
    <xf numFmtId="0" fontId="105" fillId="0" borderId="0">
      <alignment vertical="center"/>
    </xf>
    <xf numFmtId="43" fontId="0" fillId="0" borderId="0" applyFont="0" applyFill="0" applyBorder="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xf numFmtId="0" fontId="0" fillId="44" borderId="35" applyNumberFormat="0" applyFont="0" applyAlignment="0" applyProtection="0">
      <alignment vertical="center"/>
    </xf>
  </cellStyleXfs>
  <cellXfs count="610">
    <xf numFmtId="0" fontId="0" fillId="0" borderId="0" xfId="0" applyAlignment="1"/>
    <xf numFmtId="0" fontId="1" fillId="0" borderId="0" xfId="0" applyFont="1" applyFill="1" applyBorder="1" applyAlignment="1">
      <alignment vertical="center"/>
    </xf>
    <xf numFmtId="0" fontId="2" fillId="0" borderId="0" xfId="555" applyFont="1" applyFill="1" applyBorder="1" applyAlignment="1">
      <alignment horizontal="center" vertical="center"/>
    </xf>
    <xf numFmtId="0" fontId="3" fillId="0" borderId="1" xfId="555"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555" applyFont="1" applyFill="1" applyBorder="1" applyAlignment="1">
      <alignment horizontal="center" vertical="center"/>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6" fillId="0" borderId="0" xfId="286" applyFont="1" applyFill="1" applyBorder="1" applyAlignment="1">
      <alignment vertical="center"/>
    </xf>
    <xf numFmtId="0" fontId="7" fillId="0" borderId="0" xfId="286" applyFont="1" applyFill="1" applyBorder="1" applyAlignment="1">
      <alignment vertical="center"/>
    </xf>
    <xf numFmtId="0" fontId="8" fillId="0" borderId="0" xfId="286" applyNumberFormat="1" applyFont="1" applyFill="1" applyBorder="1" applyAlignment="1" applyProtection="1">
      <alignment horizontal="center" vertical="center"/>
    </xf>
    <xf numFmtId="0" fontId="0" fillId="0" borderId="0" xfId="286" applyNumberFormat="1" applyFont="1" applyFill="1" applyBorder="1" applyAlignment="1" applyProtection="1">
      <alignment horizontal="left" vertical="center"/>
    </xf>
    <xf numFmtId="0" fontId="9" fillId="0" borderId="1" xfId="482" applyFont="1" applyFill="1" applyBorder="1" applyAlignment="1">
      <alignment horizontal="center" vertical="center" wrapText="1"/>
    </xf>
    <xf numFmtId="0" fontId="10" fillId="0" borderId="1" xfId="482" applyFont="1" applyFill="1" applyBorder="1" applyAlignment="1">
      <alignment horizontal="center" vertical="center" wrapText="1"/>
    </xf>
    <xf numFmtId="49" fontId="11" fillId="0" borderId="2" xfId="0" applyNumberFormat="1" applyFont="1" applyBorder="1" applyAlignment="1">
      <alignment horizontal="left" vertical="center" wrapText="1" indent="2"/>
    </xf>
    <xf numFmtId="49" fontId="11" fillId="0" borderId="2" xfId="0" applyNumberFormat="1" applyFont="1" applyBorder="1" applyAlignment="1">
      <alignment horizontal="left" vertical="center" wrapText="1"/>
    </xf>
    <xf numFmtId="49" fontId="11" fillId="0" borderId="3" xfId="0" applyNumberFormat="1" applyFont="1" applyBorder="1" applyAlignment="1">
      <alignment horizontal="left" vertical="center" wrapText="1"/>
    </xf>
    <xf numFmtId="49" fontId="11" fillId="0" borderId="4" xfId="0" applyNumberFormat="1"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49" fontId="11" fillId="0" borderId="5" xfId="0" applyNumberFormat="1" applyFont="1" applyBorder="1" applyAlignment="1">
      <alignment horizontal="left" vertical="center" wrapText="1"/>
    </xf>
    <xf numFmtId="49" fontId="11" fillId="0" borderId="2" xfId="0" applyNumberFormat="1" applyFont="1" applyBorder="1" applyAlignment="1">
      <alignment horizontal="left" vertical="center" wrapText="1" indent="1"/>
    </xf>
    <xf numFmtId="0" fontId="12" fillId="0" borderId="0" xfId="914" applyFont="1" applyFill="1" applyBorder="1" applyAlignment="1">
      <alignment vertical="center"/>
    </xf>
    <xf numFmtId="0" fontId="13" fillId="0" borderId="0" xfId="914" applyFont="1" applyFill="1" applyBorder="1" applyAlignment="1">
      <alignment vertical="center"/>
    </xf>
    <xf numFmtId="0" fontId="14" fillId="0" borderId="0" xfId="914" applyFont="1" applyFill="1" applyBorder="1" applyAlignment="1">
      <alignment vertical="center"/>
    </xf>
    <xf numFmtId="0" fontId="2" fillId="0" borderId="0" xfId="914" applyFont="1" applyFill="1" applyBorder="1" applyAlignment="1">
      <alignment horizontal="center" vertical="center"/>
    </xf>
    <xf numFmtId="0" fontId="15" fillId="0" borderId="0" xfId="914" applyFont="1" applyFill="1" applyBorder="1" applyAlignment="1">
      <alignment horizontal="center" vertical="center"/>
    </xf>
    <xf numFmtId="0" fontId="16" fillId="0" borderId="0" xfId="914" applyFont="1" applyFill="1" applyBorder="1" applyAlignment="1">
      <alignment horizontal="right" vertical="center"/>
    </xf>
    <xf numFmtId="0" fontId="17" fillId="0" borderId="1" xfId="914" applyFont="1" applyFill="1" applyBorder="1" applyAlignment="1">
      <alignment horizontal="center" vertical="center"/>
    </xf>
    <xf numFmtId="0" fontId="17" fillId="0" borderId="1" xfId="914" applyFont="1" applyFill="1" applyBorder="1" applyAlignment="1">
      <alignment horizontal="center" vertical="center" wrapText="1"/>
    </xf>
    <xf numFmtId="0" fontId="18" fillId="0" borderId="1" xfId="914" applyFont="1" applyFill="1" applyBorder="1" applyAlignment="1">
      <alignment horizontal="center" vertical="center"/>
    </xf>
    <xf numFmtId="0" fontId="18" fillId="0" borderId="1" xfId="914" applyFont="1" applyFill="1" applyBorder="1" applyAlignment="1">
      <alignment horizontal="center" vertical="center" wrapText="1"/>
    </xf>
    <xf numFmtId="194" fontId="18" fillId="0" borderId="1" xfId="914" applyNumberFormat="1" applyFont="1" applyFill="1" applyBorder="1" applyAlignment="1">
      <alignment horizontal="left" vertical="center" wrapText="1"/>
    </xf>
    <xf numFmtId="194" fontId="18" fillId="0" borderId="1" xfId="914" applyNumberFormat="1" applyFont="1" applyFill="1" applyBorder="1" applyAlignment="1">
      <alignment horizontal="center" vertical="center" wrapText="1"/>
    </xf>
    <xf numFmtId="0" fontId="19" fillId="0" borderId="0" xfId="914" applyFont="1" applyFill="1" applyBorder="1" applyAlignment="1">
      <alignment horizontal="left" vertical="center" wrapText="1"/>
    </xf>
    <xf numFmtId="0" fontId="20" fillId="0" borderId="0" xfId="914" applyFont="1" applyFill="1" applyBorder="1" applyAlignment="1">
      <alignment horizontal="left" vertical="center" wrapText="1"/>
    </xf>
    <xf numFmtId="0" fontId="16" fillId="0" borderId="0" xfId="914" applyFont="1" applyFill="1" applyBorder="1" applyAlignment="1">
      <alignment horizontal="left" vertical="center"/>
    </xf>
    <xf numFmtId="0" fontId="18" fillId="0" borderId="0" xfId="914" applyFont="1" applyFill="1" applyBorder="1" applyAlignment="1">
      <alignment horizontal="right" vertical="center"/>
    </xf>
    <xf numFmtId="0" fontId="18" fillId="0" borderId="0" xfId="914" applyFont="1" applyFill="1" applyBorder="1" applyAlignment="1">
      <alignment horizontal="right" vertical="center" wrapText="1"/>
    </xf>
    <xf numFmtId="0" fontId="17" fillId="0" borderId="1" xfId="914" applyFont="1" applyFill="1" applyBorder="1" applyAlignment="1">
      <alignment vertical="center"/>
    </xf>
    <xf numFmtId="195" fontId="18" fillId="0" borderId="1" xfId="914" applyNumberFormat="1" applyFont="1" applyFill="1" applyBorder="1" applyAlignment="1">
      <alignment horizontal="right" vertical="center" wrapText="1"/>
    </xf>
    <xf numFmtId="0" fontId="18" fillId="0" borderId="1" xfId="914" applyFont="1" applyFill="1" applyBorder="1" applyAlignment="1">
      <alignment horizontal="left" vertical="center"/>
    </xf>
    <xf numFmtId="0" fontId="17" fillId="0" borderId="1" xfId="914" applyFont="1" applyFill="1" applyBorder="1" applyAlignment="1">
      <alignment horizontal="left" vertical="center"/>
    </xf>
    <xf numFmtId="194" fontId="18" fillId="0" borderId="1" xfId="914" applyNumberFormat="1" applyFont="1" applyFill="1" applyBorder="1" applyAlignment="1">
      <alignment horizontal="right" vertical="center" wrapText="1"/>
    </xf>
    <xf numFmtId="0" fontId="21" fillId="0" borderId="0" xfId="0" applyFont="1" applyFill="1" applyBorder="1" applyAlignment="1">
      <alignment vertical="center"/>
    </xf>
    <xf numFmtId="0" fontId="22" fillId="0" borderId="0" xfId="914" applyFont="1" applyFill="1" applyBorder="1" applyAlignment="1">
      <alignment vertical="center"/>
    </xf>
    <xf numFmtId="0" fontId="23" fillId="0" borderId="0" xfId="914" applyFont="1" applyFill="1" applyBorder="1" applyAlignment="1">
      <alignment vertical="center"/>
    </xf>
    <xf numFmtId="0" fontId="16" fillId="0" borderId="0" xfId="914" applyFont="1" applyFill="1" applyBorder="1" applyAlignment="1">
      <alignment horizontal="left" vertical="center" wrapText="1"/>
    </xf>
    <xf numFmtId="0" fontId="2" fillId="0" borderId="0" xfId="914" applyFont="1" applyFill="1" applyBorder="1" applyAlignment="1">
      <alignment horizontal="center" vertical="center" wrapText="1"/>
    </xf>
    <xf numFmtId="0" fontId="17" fillId="0" borderId="1" xfId="914" applyFont="1" applyFill="1" applyBorder="1" applyAlignment="1">
      <alignment horizontal="left" vertical="center" wrapText="1"/>
    </xf>
    <xf numFmtId="4" fontId="18" fillId="0" borderId="1" xfId="914" applyNumberFormat="1" applyFont="1" applyFill="1" applyBorder="1" applyAlignment="1">
      <alignment horizontal="right" vertical="center" wrapText="1"/>
    </xf>
    <xf numFmtId="0" fontId="18" fillId="0" borderId="1" xfId="914" applyFont="1" applyFill="1" applyBorder="1" applyAlignment="1">
      <alignment horizontal="left" vertical="center" wrapText="1"/>
    </xf>
    <xf numFmtId="0" fontId="12" fillId="0" borderId="1" xfId="914" applyFont="1" applyFill="1" applyBorder="1" applyAlignment="1">
      <alignment vertical="center"/>
    </xf>
    <xf numFmtId="0" fontId="19" fillId="0" borderId="0" xfId="914" applyFont="1" applyFill="1" applyBorder="1" applyAlignment="1">
      <alignment vertical="center" wrapText="1"/>
    </xf>
    <xf numFmtId="0" fontId="16" fillId="0" borderId="0" xfId="914" applyFont="1" applyFill="1" applyBorder="1" applyAlignment="1">
      <alignment vertical="center" wrapText="1"/>
    </xf>
    <xf numFmtId="0" fontId="18" fillId="0" borderId="0" xfId="914" applyFont="1" applyFill="1" applyBorder="1" applyAlignment="1">
      <alignment vertical="center" wrapText="1"/>
    </xf>
    <xf numFmtId="0" fontId="18" fillId="0" borderId="1" xfId="914" applyFont="1" applyFill="1" applyBorder="1" applyAlignment="1">
      <alignment vertical="center" wrapText="1"/>
    </xf>
    <xf numFmtId="4" fontId="18" fillId="0" borderId="1" xfId="914" applyNumberFormat="1" applyFont="1" applyFill="1" applyBorder="1" applyAlignment="1">
      <alignment vertical="center" wrapText="1"/>
    </xf>
    <xf numFmtId="0" fontId="23" fillId="0" borderId="0" xfId="914" applyFont="1" applyFill="1" applyBorder="1" applyAlignment="1">
      <alignment horizontal="left" vertical="center" wrapText="1"/>
    </xf>
    <xf numFmtId="0" fontId="23" fillId="0" borderId="0" xfId="914" applyFont="1" applyFill="1" applyBorder="1" applyAlignment="1">
      <alignment vertical="center" wrapText="1"/>
    </xf>
    <xf numFmtId="0" fontId="16" fillId="0" borderId="0" xfId="914" applyFont="1" applyFill="1" applyBorder="1" applyAlignment="1">
      <alignment horizontal="right" vertical="center" wrapText="1"/>
    </xf>
    <xf numFmtId="0" fontId="10" fillId="0" borderId="0" xfId="914" applyFont="1" applyFill="1" applyBorder="1" applyAlignment="1">
      <alignment vertical="center"/>
    </xf>
    <xf numFmtId="0" fontId="24" fillId="0" borderId="0" xfId="914" applyFont="1" applyFill="1" applyBorder="1" applyAlignment="1">
      <alignment vertical="center"/>
    </xf>
    <xf numFmtId="0" fontId="25" fillId="0" borderId="1" xfId="914" applyFont="1" applyFill="1" applyBorder="1" applyAlignment="1">
      <alignment horizontal="center" vertical="center" wrapText="1"/>
    </xf>
    <xf numFmtId="0" fontId="26" fillId="0" borderId="1" xfId="914" applyFont="1" applyFill="1" applyBorder="1" applyAlignment="1">
      <alignment vertical="center" wrapText="1"/>
    </xf>
    <xf numFmtId="4" fontId="26" fillId="0" borderId="1" xfId="914" applyNumberFormat="1" applyFont="1" applyFill="1" applyBorder="1" applyAlignment="1">
      <alignment vertical="center" wrapText="1"/>
    </xf>
    <xf numFmtId="0" fontId="26" fillId="0" borderId="1" xfId="914" applyFont="1" applyFill="1" applyBorder="1" applyAlignment="1">
      <alignment horizontal="left" vertical="center" wrapText="1"/>
    </xf>
    <xf numFmtId="0" fontId="27" fillId="0" borderId="0" xfId="914" applyFont="1" applyFill="1" applyBorder="1" applyAlignment="1">
      <alignment horizontal="left" vertical="center" wrapText="1"/>
    </xf>
    <xf numFmtId="0" fontId="27" fillId="0" borderId="0" xfId="914" applyFont="1" applyFill="1" applyBorder="1" applyAlignment="1">
      <alignment vertical="center" wrapText="1"/>
    </xf>
    <xf numFmtId="0" fontId="2" fillId="0" borderId="0" xfId="904" applyNumberFormat="1" applyFont="1" applyFill="1" applyAlignment="1" applyProtection="1">
      <alignment horizontal="center" vertical="center" wrapText="1"/>
    </xf>
    <xf numFmtId="0" fontId="25" fillId="0" borderId="1" xfId="914" applyFont="1" applyFill="1" applyBorder="1" applyAlignment="1">
      <alignment vertical="center" wrapText="1"/>
    </xf>
    <xf numFmtId="0" fontId="26" fillId="0" borderId="1" xfId="914" applyFont="1" applyFill="1" applyBorder="1" applyAlignment="1">
      <alignment horizontal="center" vertical="center" wrapText="1"/>
    </xf>
    <xf numFmtId="0" fontId="28" fillId="0" borderId="1" xfId="914" applyFont="1" applyFill="1" applyBorder="1" applyAlignment="1">
      <alignment horizontal="center" vertical="center" wrapText="1"/>
    </xf>
    <xf numFmtId="196" fontId="25" fillId="0" borderId="1" xfId="914" applyNumberFormat="1" applyFont="1" applyFill="1" applyBorder="1" applyAlignment="1">
      <alignment vertical="center" wrapText="1"/>
    </xf>
    <xf numFmtId="0" fontId="27" fillId="0" borderId="0" xfId="904" applyFill="1" applyAlignment="1"/>
    <xf numFmtId="0" fontId="27" fillId="0" borderId="0" xfId="904" applyAlignment="1"/>
    <xf numFmtId="0" fontId="27" fillId="0" borderId="0" xfId="904" applyAlignment="1">
      <alignment horizontal="right" vertical="center"/>
    </xf>
    <xf numFmtId="0" fontId="2" fillId="0" borderId="0" xfId="904" applyNumberFormat="1" applyFont="1" applyFill="1" applyAlignment="1" applyProtection="1">
      <alignment horizontal="right" vertical="center" wrapText="1"/>
    </xf>
    <xf numFmtId="0" fontId="10" fillId="0" borderId="0" xfId="573" applyFont="1" applyAlignment="1" applyProtection="1">
      <alignment horizontal="left" vertical="center"/>
    </xf>
    <xf numFmtId="197" fontId="29" fillId="0" borderId="0" xfId="573" applyNumberFormat="1" applyFont="1" applyAlignment="1">
      <alignment horizontal="right" vertical="center"/>
    </xf>
    <xf numFmtId="0" fontId="29" fillId="0" borderId="0" xfId="573" applyFont="1" applyAlignment="1">
      <alignment horizontal="right" vertical="center"/>
    </xf>
    <xf numFmtId="198" fontId="29" fillId="0" borderId="0" xfId="573" applyNumberFormat="1" applyFont="1" applyFill="1" applyBorder="1" applyAlignment="1" applyProtection="1">
      <alignment horizontal="right" vertical="center"/>
    </xf>
    <xf numFmtId="2" fontId="25" fillId="0" borderId="1" xfId="130" applyNumberFormat="1" applyFont="1" applyFill="1" applyBorder="1" applyAlignment="1" applyProtection="1">
      <alignment horizontal="center" vertical="center" wrapText="1"/>
    </xf>
    <xf numFmtId="199" fontId="25" fillId="0" borderId="1" xfId="1089" applyNumberFormat="1" applyFont="1" applyBorder="1" applyAlignment="1">
      <alignment horizontal="center" vertical="center" wrapText="1"/>
    </xf>
    <xf numFmtId="49" fontId="25" fillId="0" borderId="1" xfId="130" applyNumberFormat="1" applyFont="1" applyFill="1" applyBorder="1" applyAlignment="1" applyProtection="1">
      <alignment horizontal="left" vertical="center"/>
    </xf>
    <xf numFmtId="200" fontId="25" fillId="0" borderId="1" xfId="1058" applyNumberFormat="1" applyFont="1" applyFill="1" applyBorder="1" applyAlignment="1">
      <alignment horizontal="right" vertical="center" wrapText="1"/>
    </xf>
    <xf numFmtId="200" fontId="25" fillId="0" borderId="1" xfId="1256" applyNumberFormat="1" applyFont="1" applyFill="1" applyBorder="1" applyAlignment="1" applyProtection="1">
      <alignment horizontal="right" vertical="center" wrapText="1"/>
    </xf>
    <xf numFmtId="10" fontId="25" fillId="0" borderId="1" xfId="659" applyNumberFormat="1" applyFont="1" applyFill="1" applyBorder="1" applyAlignment="1">
      <alignment horizontal="right" vertical="center" wrapText="1"/>
    </xf>
    <xf numFmtId="49" fontId="26" fillId="0" borderId="1" xfId="130" applyNumberFormat="1" applyFont="1" applyFill="1" applyBorder="1" applyAlignment="1" applyProtection="1">
      <alignment horizontal="left" vertical="center"/>
    </xf>
    <xf numFmtId="200" fontId="26" fillId="0" borderId="1" xfId="1058" applyNumberFormat="1" applyFont="1" applyFill="1" applyBorder="1" applyAlignment="1">
      <alignment horizontal="right" vertical="center" wrapText="1"/>
    </xf>
    <xf numFmtId="200" fontId="26" fillId="0" borderId="1" xfId="1256" applyNumberFormat="1" applyFont="1" applyFill="1" applyBorder="1" applyAlignment="1" applyProtection="1">
      <alignment vertical="center" wrapText="1"/>
    </xf>
    <xf numFmtId="10" fontId="26" fillId="0" borderId="1" xfId="475" applyNumberFormat="1" applyFont="1" applyFill="1" applyBorder="1" applyAlignment="1">
      <alignment horizontal="right" vertical="center" wrapText="1"/>
    </xf>
    <xf numFmtId="10" fontId="25" fillId="0" borderId="1" xfId="475" applyNumberFormat="1" applyFont="1" applyFill="1" applyBorder="1" applyAlignment="1">
      <alignment horizontal="right" vertical="center" wrapText="1"/>
    </xf>
    <xf numFmtId="200" fontId="26" fillId="0" borderId="1" xfId="1256" applyNumberFormat="1" applyFont="1" applyFill="1" applyBorder="1" applyAlignment="1" applyProtection="1">
      <alignment horizontal="right" vertical="center" wrapText="1"/>
    </xf>
    <xf numFmtId="200" fontId="25" fillId="0" borderId="1" xfId="1256" applyNumberFormat="1" applyFont="1" applyFill="1" applyBorder="1" applyAlignment="1">
      <alignment horizontal="center" vertical="center" wrapText="1"/>
    </xf>
    <xf numFmtId="10" fontId="25" fillId="0" borderId="1" xfId="1256" applyNumberFormat="1" applyFont="1" applyFill="1" applyBorder="1" applyAlignment="1">
      <alignment horizontal="right" vertical="center" wrapText="1"/>
    </xf>
    <xf numFmtId="200" fontId="26" fillId="0" borderId="1" xfId="1256" applyNumberFormat="1" applyFont="1" applyFill="1" applyBorder="1" applyAlignment="1">
      <alignment horizontal="center" vertical="center" wrapText="1"/>
    </xf>
    <xf numFmtId="10" fontId="26" fillId="0" borderId="1" xfId="1256" applyNumberFormat="1" applyFont="1" applyFill="1" applyBorder="1" applyAlignment="1">
      <alignment horizontal="right" vertical="center" wrapText="1"/>
    </xf>
    <xf numFmtId="200" fontId="25" fillId="0" borderId="1" xfId="1256" applyNumberFormat="1" applyFont="1" applyFill="1" applyBorder="1" applyAlignment="1">
      <alignment horizontal="right" vertical="center" wrapText="1"/>
    </xf>
    <xf numFmtId="200" fontId="26" fillId="0" borderId="1" xfId="1256" applyNumberFormat="1" applyFont="1" applyFill="1" applyBorder="1" applyAlignment="1">
      <alignment horizontal="right" vertical="center" wrapText="1"/>
    </xf>
    <xf numFmtId="3" fontId="25" fillId="0" borderId="1" xfId="1256" applyNumberFormat="1" applyFont="1" applyFill="1" applyBorder="1" applyAlignment="1">
      <alignment horizontal="right" vertical="center" wrapText="1"/>
    </xf>
    <xf numFmtId="3" fontId="25" fillId="0" borderId="1" xfId="1256" applyNumberFormat="1" applyFont="1" applyFill="1" applyBorder="1" applyAlignment="1" applyProtection="1">
      <alignment horizontal="right" vertical="center" wrapText="1"/>
    </xf>
    <xf numFmtId="3" fontId="26" fillId="0" borderId="1" xfId="1256" applyNumberFormat="1" applyFont="1" applyFill="1" applyBorder="1" applyAlignment="1">
      <alignment horizontal="right" vertical="center" wrapText="1"/>
    </xf>
    <xf numFmtId="3" fontId="26" fillId="2" borderId="1" xfId="1256" applyNumberFormat="1" applyFont="1" applyFill="1" applyBorder="1" applyAlignment="1" applyProtection="1">
      <alignment horizontal="right" vertical="center" wrapText="1"/>
    </xf>
    <xf numFmtId="49" fontId="25" fillId="0" borderId="1" xfId="914" applyNumberFormat="1" applyFont="1" applyFill="1" applyBorder="1" applyAlignment="1" applyProtection="1">
      <alignment horizontal="distributed" vertical="center"/>
    </xf>
    <xf numFmtId="10" fontId="25" fillId="0" borderId="1" xfId="914" applyNumberFormat="1" applyFont="1" applyBorder="1" applyAlignment="1">
      <alignment horizontal="right" vertical="center" wrapText="1"/>
    </xf>
    <xf numFmtId="10" fontId="26" fillId="0" borderId="1" xfId="914" applyNumberFormat="1" applyFont="1" applyBorder="1" applyAlignment="1">
      <alignment horizontal="right" vertical="center" wrapText="1"/>
    </xf>
    <xf numFmtId="49" fontId="25" fillId="0" borderId="1" xfId="914" applyNumberFormat="1" applyFont="1" applyFill="1" applyBorder="1" applyAlignment="1" applyProtection="1">
      <alignment horizontal="left" vertical="center"/>
    </xf>
    <xf numFmtId="200" fontId="27" fillId="0" borderId="0" xfId="904" applyNumberFormat="1" applyAlignment="1">
      <alignment horizontal="right" vertical="center"/>
    </xf>
    <xf numFmtId="0" fontId="27" fillId="0" borderId="0" xfId="910" applyAlignment="1">
      <alignment horizontal="center" vertical="center"/>
    </xf>
    <xf numFmtId="0" fontId="27" fillId="0" borderId="0" xfId="654" applyFill="1" applyAlignment="1"/>
    <xf numFmtId="0" fontId="27" fillId="0" borderId="0" xfId="654" applyAlignment="1"/>
    <xf numFmtId="0" fontId="2" fillId="0" borderId="0" xfId="654" applyNumberFormat="1" applyFont="1" applyFill="1" applyAlignment="1" applyProtection="1">
      <alignment horizontal="center" vertical="center" wrapText="1"/>
    </xf>
    <xf numFmtId="0" fontId="26" fillId="0" borderId="0" xfId="654" applyFont="1" applyFill="1" applyAlignment="1" applyProtection="1">
      <alignment horizontal="left" vertical="center"/>
    </xf>
    <xf numFmtId="197" fontId="26" fillId="0" borderId="0" xfId="654" applyNumberFormat="1" applyFont="1" applyFill="1" applyAlignment="1" applyProtection="1">
      <alignment horizontal="right"/>
    </xf>
    <xf numFmtId="0" fontId="30" fillId="0" borderId="0" xfId="654" applyFont="1" applyFill="1" applyAlignment="1">
      <alignment vertical="center"/>
    </xf>
    <xf numFmtId="0" fontId="26" fillId="0" borderId="0" xfId="654" applyFont="1" applyFill="1" applyAlignment="1">
      <alignment horizontal="right" vertical="center"/>
    </xf>
    <xf numFmtId="0" fontId="25" fillId="0" borderId="1" xfId="654" applyNumberFormat="1" applyFont="1" applyFill="1" applyBorder="1" applyAlignment="1" applyProtection="1">
      <alignment horizontal="center" vertical="center"/>
    </xf>
    <xf numFmtId="49" fontId="25" fillId="0" borderId="1" xfId="910" applyNumberFormat="1" applyFont="1" applyFill="1" applyBorder="1" applyAlignment="1" applyProtection="1">
      <alignment vertical="center"/>
    </xf>
    <xf numFmtId="200" fontId="25" fillId="0" borderId="1" xfId="873" applyNumberFormat="1" applyFont="1" applyFill="1" applyBorder="1" applyAlignment="1">
      <alignment horizontal="right" vertical="center" wrapText="1"/>
    </xf>
    <xf numFmtId="49" fontId="26" fillId="0" borderId="1" xfId="910" applyNumberFormat="1" applyFont="1" applyFill="1" applyBorder="1" applyAlignment="1" applyProtection="1">
      <alignment vertical="center"/>
    </xf>
    <xf numFmtId="200" fontId="26" fillId="0" borderId="1" xfId="873" applyNumberFormat="1" applyFont="1" applyFill="1" applyBorder="1" applyAlignment="1">
      <alignment horizontal="right" vertical="center" wrapText="1"/>
    </xf>
    <xf numFmtId="10" fontId="26" fillId="0" borderId="1" xfId="659" applyNumberFormat="1" applyFont="1" applyFill="1" applyBorder="1" applyAlignment="1" applyProtection="1">
      <alignment horizontal="right" vertical="center" wrapText="1"/>
    </xf>
    <xf numFmtId="49" fontId="25" fillId="0" borderId="1" xfId="910" applyNumberFormat="1" applyFont="1" applyFill="1" applyBorder="1" applyAlignment="1" applyProtection="1">
      <alignment vertical="center" wrapText="1"/>
    </xf>
    <xf numFmtId="10" fontId="25" fillId="0" borderId="1" xfId="659" applyNumberFormat="1" applyFont="1" applyFill="1" applyBorder="1" applyAlignment="1" applyProtection="1">
      <alignment horizontal="right" vertical="center" wrapText="1"/>
    </xf>
    <xf numFmtId="10" fontId="26" fillId="0" borderId="1" xfId="659" applyNumberFormat="1" applyFont="1" applyFill="1" applyBorder="1" applyAlignment="1">
      <alignment horizontal="right" vertical="center" wrapText="1"/>
    </xf>
    <xf numFmtId="200" fontId="27" fillId="0" borderId="1" xfId="914" applyNumberFormat="1" applyFont="1" applyFill="1" applyBorder="1" applyAlignment="1">
      <alignment horizontal="right" vertical="center"/>
    </xf>
    <xf numFmtId="10" fontId="26" fillId="2" borderId="1" xfId="659" applyNumberFormat="1" applyFont="1" applyFill="1" applyBorder="1" applyAlignment="1" applyProtection="1">
      <alignment horizontal="right" vertical="center" wrapText="1"/>
    </xf>
    <xf numFmtId="10" fontId="3" fillId="0" borderId="1" xfId="659" applyNumberFormat="1" applyFont="1" applyFill="1" applyBorder="1" applyAlignment="1" applyProtection="1">
      <alignment horizontal="right" vertical="center" wrapText="1"/>
    </xf>
    <xf numFmtId="200" fontId="27" fillId="0" borderId="0" xfId="654" applyNumberFormat="1" applyAlignment="1"/>
    <xf numFmtId="10" fontId="27" fillId="0" borderId="0" xfId="654" applyNumberFormat="1" applyAlignment="1"/>
    <xf numFmtId="0" fontId="27" fillId="0" borderId="0" xfId="654" applyAlignment="1">
      <alignment horizontal="center" vertical="center"/>
    </xf>
    <xf numFmtId="0" fontId="27" fillId="0" borderId="0" xfId="931" applyFill="1" applyAlignment="1"/>
    <xf numFmtId="0" fontId="27" fillId="0" borderId="0" xfId="931" applyAlignment="1"/>
    <xf numFmtId="0" fontId="31" fillId="0" borderId="0" xfId="931" applyNumberFormat="1" applyFont="1" applyFill="1" applyAlignment="1" applyProtection="1">
      <alignment horizontal="center" vertical="center" wrapText="1"/>
    </xf>
    <xf numFmtId="0" fontId="10" fillId="0" borderId="0" xfId="511" applyFont="1" applyAlignment="1" applyProtection="1">
      <alignment horizontal="left" vertical="center"/>
    </xf>
    <xf numFmtId="0" fontId="29" fillId="0" borderId="0" xfId="511" applyFont="1" applyAlignment="1"/>
    <xf numFmtId="201" fontId="29" fillId="0" borderId="0" xfId="511" applyNumberFormat="1" applyFont="1" applyAlignment="1"/>
    <xf numFmtId="198" fontId="32" fillId="0" borderId="0" xfId="511" applyNumberFormat="1" applyFont="1" applyFill="1" applyBorder="1" applyAlignment="1" applyProtection="1">
      <alignment horizontal="right" vertical="center"/>
    </xf>
    <xf numFmtId="202" fontId="25" fillId="0" borderId="1" xfId="659" applyNumberFormat="1" applyFont="1" applyFill="1" applyBorder="1" applyAlignment="1">
      <alignment horizontal="right" vertical="center" wrapText="1"/>
    </xf>
    <xf numFmtId="202" fontId="26" fillId="0" borderId="1" xfId="573" applyNumberFormat="1" applyFont="1" applyFill="1" applyBorder="1" applyAlignment="1" applyProtection="1">
      <alignment horizontal="right" vertical="center" wrapText="1"/>
    </xf>
    <xf numFmtId="49" fontId="25" fillId="0" borderId="1" xfId="130" applyNumberFormat="1" applyFont="1" applyFill="1" applyBorder="1" applyAlignment="1" applyProtection="1">
      <alignment horizontal="left" vertical="center" wrapText="1"/>
    </xf>
    <xf numFmtId="202" fontId="25" fillId="0" borderId="1" xfId="573" applyNumberFormat="1" applyFont="1" applyFill="1" applyBorder="1" applyAlignment="1" applyProtection="1">
      <alignment horizontal="right" vertical="center" wrapText="1"/>
    </xf>
    <xf numFmtId="200" fontId="32" fillId="0" borderId="1" xfId="1256" applyNumberFormat="1" applyFont="1" applyFill="1" applyBorder="1" applyAlignment="1" applyProtection="1">
      <alignment vertical="center" wrapText="1"/>
    </xf>
    <xf numFmtId="200" fontId="26" fillId="2" borderId="1" xfId="1256" applyNumberFormat="1" applyFont="1" applyFill="1" applyBorder="1" applyAlignment="1" applyProtection="1">
      <alignment horizontal="right" vertical="center" wrapText="1"/>
    </xf>
    <xf numFmtId="49" fontId="25" fillId="0" borderId="1" xfId="914" applyNumberFormat="1" applyFont="1" applyFill="1" applyBorder="1" applyAlignment="1" applyProtection="1">
      <alignment horizontal="left" vertical="center" wrapText="1"/>
    </xf>
    <xf numFmtId="200" fontId="27" fillId="0" borderId="0" xfId="931" applyNumberFormat="1" applyAlignment="1"/>
    <xf numFmtId="0" fontId="27" fillId="0" borderId="0" xfId="931" applyAlignment="1">
      <alignment horizontal="center" vertical="center"/>
    </xf>
    <xf numFmtId="0" fontId="33" fillId="0" borderId="0" xfId="1089" applyFont="1" applyAlignment="1">
      <alignment horizontal="center" vertical="center"/>
    </xf>
    <xf numFmtId="0" fontId="34" fillId="0" borderId="0" xfId="932" applyFont="1" applyAlignment="1">
      <alignment vertical="center"/>
    </xf>
    <xf numFmtId="0" fontId="34" fillId="0" borderId="0" xfId="932" applyFont="1" applyFill="1" applyAlignment="1"/>
    <xf numFmtId="0" fontId="34" fillId="0" borderId="0" xfId="932" applyFont="1" applyAlignment="1"/>
    <xf numFmtId="0" fontId="27" fillId="0" borderId="0" xfId="932" applyAlignment="1"/>
    <xf numFmtId="0" fontId="35" fillId="0" borderId="0" xfId="932" applyNumberFormat="1" applyFont="1" applyFill="1" applyAlignment="1" applyProtection="1">
      <alignment horizontal="center" vertical="center" wrapText="1"/>
    </xf>
    <xf numFmtId="0" fontId="36" fillId="0" borderId="0" xfId="932" applyFont="1" applyFill="1" applyAlignment="1" applyProtection="1">
      <alignment horizontal="left" vertical="center"/>
    </xf>
    <xf numFmtId="4" fontId="36" fillId="0" borderId="0" xfId="932" applyNumberFormat="1" applyFont="1" applyFill="1" applyAlignment="1" applyProtection="1">
      <alignment horizontal="right" vertical="center"/>
    </xf>
    <xf numFmtId="201" fontId="37" fillId="0" borderId="0" xfId="932" applyNumberFormat="1" applyFont="1" applyFill="1" applyAlignment="1">
      <alignment vertical="center"/>
    </xf>
    <xf numFmtId="0" fontId="36" fillId="0" borderId="0" xfId="932" applyFont="1" applyFill="1" applyAlignment="1">
      <alignment horizontal="right" vertical="center"/>
    </xf>
    <xf numFmtId="0" fontId="38" fillId="3" borderId="1" xfId="931" applyNumberFormat="1" applyFont="1" applyFill="1" applyBorder="1" applyAlignment="1" applyProtection="1">
      <alignment horizontal="center" vertical="center"/>
    </xf>
    <xf numFmtId="199" fontId="38" fillId="3" borderId="1" xfId="1089" applyNumberFormat="1" applyFont="1" applyFill="1" applyBorder="1" applyAlignment="1">
      <alignment horizontal="center" vertical="center" wrapText="1"/>
    </xf>
    <xf numFmtId="49" fontId="38" fillId="3" borderId="1" xfId="930" applyNumberFormat="1" applyFont="1" applyFill="1" applyBorder="1" applyAlignment="1" applyProtection="1">
      <alignment vertical="center"/>
    </xf>
    <xf numFmtId="200" fontId="38" fillId="3" borderId="1" xfId="118" applyNumberFormat="1" applyFont="1" applyFill="1" applyBorder="1" applyAlignment="1">
      <alignment horizontal="right" vertical="center" wrapText="1"/>
    </xf>
    <xf numFmtId="10" fontId="38" fillId="3" borderId="1" xfId="3" applyNumberFormat="1" applyFont="1" applyFill="1" applyBorder="1" applyAlignment="1" applyProtection="1">
      <alignment horizontal="right" vertical="center" wrapText="1"/>
    </xf>
    <xf numFmtId="49" fontId="36" fillId="3" borderId="1" xfId="930" applyNumberFormat="1" applyFont="1" applyFill="1" applyBorder="1" applyAlignment="1" applyProtection="1">
      <alignment vertical="center"/>
    </xf>
    <xf numFmtId="200" fontId="36" fillId="3" borderId="1" xfId="118" applyNumberFormat="1" applyFont="1" applyFill="1" applyBorder="1" applyAlignment="1">
      <alignment horizontal="right" vertical="center" wrapText="1"/>
    </xf>
    <xf numFmtId="200" fontId="36" fillId="3" borderId="1" xfId="871" applyNumberFormat="1" applyFont="1" applyFill="1" applyBorder="1" applyAlignment="1">
      <alignment horizontal="right" vertical="center" wrapText="1"/>
    </xf>
    <xf numFmtId="49" fontId="36" fillId="3" borderId="1" xfId="910" applyNumberFormat="1" applyFont="1" applyFill="1" applyBorder="1" applyAlignment="1" applyProtection="1">
      <alignment vertical="center"/>
    </xf>
    <xf numFmtId="49" fontId="38" fillId="3" borderId="1" xfId="913" applyNumberFormat="1" applyFont="1" applyFill="1" applyBorder="1" applyAlignment="1" applyProtection="1">
      <alignment horizontal="distributed" vertical="center"/>
    </xf>
    <xf numFmtId="49" fontId="38" fillId="3" borderId="1" xfId="913" applyNumberFormat="1" applyFont="1" applyFill="1" applyBorder="1" applyAlignment="1" applyProtection="1">
      <alignment horizontal="left" vertical="center"/>
    </xf>
    <xf numFmtId="49" fontId="38" fillId="3" borderId="1" xfId="913" applyNumberFormat="1" applyFont="1" applyFill="1" applyBorder="1" applyAlignment="1" applyProtection="1">
      <alignment vertical="center"/>
    </xf>
    <xf numFmtId="49" fontId="38" fillId="3" borderId="6" xfId="913" applyNumberFormat="1" applyFont="1" applyFill="1" applyBorder="1" applyAlignment="1" applyProtection="1">
      <alignment horizontal="distributed" vertical="center"/>
    </xf>
    <xf numFmtId="200" fontId="38" fillId="3" borderId="6" xfId="118" applyNumberFormat="1" applyFont="1" applyFill="1" applyBorder="1" applyAlignment="1">
      <alignment horizontal="right" vertical="center" wrapText="1"/>
    </xf>
    <xf numFmtId="10" fontId="38" fillId="3" borderId="6" xfId="3" applyNumberFormat="1" applyFont="1" applyFill="1" applyBorder="1" applyAlignment="1" applyProtection="1">
      <alignment horizontal="right" vertical="center" wrapText="1"/>
    </xf>
    <xf numFmtId="200" fontId="34" fillId="0" borderId="0" xfId="932" applyNumberFormat="1" applyFont="1" applyAlignment="1"/>
    <xf numFmtId="0" fontId="27" fillId="0" borderId="0" xfId="932" applyAlignment="1">
      <alignment vertical="center"/>
    </xf>
    <xf numFmtId="0" fontId="33" fillId="0" borderId="0" xfId="1089" applyFont="1">
      <alignment vertical="center"/>
    </xf>
    <xf numFmtId="0" fontId="27" fillId="0" borderId="0" xfId="1089">
      <alignment vertical="center"/>
    </xf>
    <xf numFmtId="0" fontId="6" fillId="0" borderId="0" xfId="1089" applyFont="1" applyAlignment="1">
      <alignment horizontal="center" vertical="center" wrapText="1"/>
    </xf>
    <xf numFmtId="0" fontId="27" fillId="0" borderId="0" xfId="1089" applyFill="1">
      <alignment vertical="center"/>
    </xf>
    <xf numFmtId="0" fontId="1" fillId="0" borderId="0" xfId="993" applyFont="1" applyFill="1" applyAlignment="1">
      <alignment vertical="center"/>
    </xf>
    <xf numFmtId="0" fontId="39" fillId="0" borderId="0" xfId="475" applyFont="1" applyAlignment="1">
      <alignment horizontal="center" vertical="center" shrinkToFit="1"/>
    </xf>
    <xf numFmtId="0" fontId="8" fillId="0" borderId="0" xfId="475" applyFont="1" applyAlignment="1">
      <alignment horizontal="center" vertical="center" shrinkToFit="1"/>
    </xf>
    <xf numFmtId="0" fontId="10" fillId="0" borderId="0" xfId="475" applyFont="1" applyBorder="1" applyAlignment="1">
      <alignment horizontal="left" vertical="center" wrapText="1"/>
    </xf>
    <xf numFmtId="0" fontId="10" fillId="0" borderId="0" xfId="993" applyFont="1" applyFill="1" applyAlignment="1">
      <alignment horizontal="right"/>
    </xf>
    <xf numFmtId="0" fontId="25" fillId="0" borderId="1" xfId="1089" applyFont="1" applyBorder="1" applyAlignment="1">
      <alignment horizontal="center" vertical="center"/>
    </xf>
    <xf numFmtId="49" fontId="25" fillId="0" borderId="1" xfId="993" applyNumberFormat="1" applyFont="1" applyFill="1" applyBorder="1" applyAlignment="1" applyProtection="1">
      <alignment vertical="center" wrapText="1"/>
    </xf>
    <xf numFmtId="200" fontId="26" fillId="0" borderId="1" xfId="1256" applyNumberFormat="1" applyFont="1" applyBorder="1" applyAlignment="1">
      <alignment horizontal="right" vertical="center" wrapText="1"/>
    </xf>
    <xf numFmtId="0" fontId="26" fillId="0" borderId="1" xfId="899" applyNumberFormat="1" applyFont="1" applyFill="1" applyBorder="1" applyAlignment="1">
      <alignment horizontal="left" vertical="center" wrapText="1"/>
    </xf>
    <xf numFmtId="0" fontId="10" fillId="0" borderId="1" xfId="993" applyFont="1" applyFill="1" applyBorder="1" applyAlignment="1">
      <alignment horizontal="center" vertical="center"/>
    </xf>
    <xf numFmtId="0" fontId="10" fillId="0" borderId="1" xfId="993" applyFont="1" applyFill="1" applyBorder="1" applyAlignment="1">
      <alignment horizontal="left" vertical="center"/>
    </xf>
    <xf numFmtId="0" fontId="9" fillId="0" borderId="1" xfId="993" applyFont="1" applyFill="1" applyBorder="1" applyAlignment="1">
      <alignment horizontal="center" vertical="center"/>
    </xf>
    <xf numFmtId="0" fontId="40" fillId="0" borderId="1" xfId="1089" applyFont="1" applyFill="1" applyBorder="1">
      <alignment vertical="center"/>
    </xf>
    <xf numFmtId="0" fontId="27" fillId="0" borderId="0" xfId="1091">
      <alignment vertical="center"/>
    </xf>
    <xf numFmtId="0" fontId="6" fillId="0" borderId="0" xfId="1091" applyFont="1" applyAlignment="1">
      <alignment horizontal="center" vertical="center" wrapText="1"/>
    </xf>
    <xf numFmtId="0" fontId="27" fillId="0" borderId="0" xfId="1091" applyFill="1">
      <alignment vertical="center"/>
    </xf>
    <xf numFmtId="0" fontId="26" fillId="0" borderId="1" xfId="993" applyFont="1" applyFill="1" applyBorder="1" applyAlignment="1">
      <alignment horizontal="center" vertical="center"/>
    </xf>
    <xf numFmtId="0" fontId="40" fillId="0" borderId="1" xfId="1091" applyFont="1" applyFill="1" applyBorder="1">
      <alignment vertical="center"/>
    </xf>
    <xf numFmtId="0" fontId="8" fillId="0" borderId="0" xfId="629" applyFont="1" applyFill="1" applyAlignment="1">
      <alignment horizontal="center" vertical="center" shrinkToFit="1"/>
    </xf>
    <xf numFmtId="0" fontId="10" fillId="0" borderId="0" xfId="629" applyFont="1" applyFill="1" applyAlignment="1">
      <alignment horizontal="left" vertical="center" wrapText="1"/>
    </xf>
    <xf numFmtId="199" fontId="26" fillId="0" borderId="0" xfId="1086" applyNumberFormat="1" applyFont="1" applyFill="1" applyBorder="1" applyAlignment="1">
      <alignment horizontal="right" vertical="center"/>
    </xf>
    <xf numFmtId="0" fontId="25" fillId="0" borderId="1" xfId="1086" applyFont="1" applyFill="1" applyBorder="1" applyAlignment="1">
      <alignment horizontal="center" vertical="center"/>
    </xf>
    <xf numFmtId="199" fontId="25" fillId="0" borderId="1" xfId="1010" applyNumberFormat="1" applyFont="1" applyFill="1" applyBorder="1" applyAlignment="1">
      <alignment horizontal="center" vertical="center" wrapText="1"/>
    </xf>
    <xf numFmtId="49" fontId="25" fillId="0" borderId="1" xfId="0" applyNumberFormat="1" applyFont="1" applyFill="1" applyBorder="1" applyAlignment="1" applyProtection="1">
      <alignment vertical="center" wrapText="1"/>
    </xf>
    <xf numFmtId="200" fontId="25" fillId="0" borderId="1" xfId="1010" applyNumberFormat="1" applyFont="1" applyFill="1" applyBorder="1" applyAlignment="1">
      <alignment horizontal="right" vertical="center" wrapText="1"/>
    </xf>
    <xf numFmtId="202" fontId="25" fillId="0" borderId="1" xfId="3" applyNumberFormat="1" applyFont="1" applyFill="1" applyBorder="1" applyAlignment="1">
      <alignment horizontal="right" vertical="center" wrapText="1"/>
    </xf>
    <xf numFmtId="0" fontId="26" fillId="0" borderId="1" xfId="652" applyNumberFormat="1" applyFont="1" applyFill="1" applyBorder="1" applyAlignment="1">
      <alignment horizontal="left" vertical="center" wrapText="1"/>
    </xf>
    <xf numFmtId="200" fontId="26" fillId="0" borderId="1" xfId="1010" applyNumberFormat="1" applyFont="1" applyFill="1" applyBorder="1" applyAlignment="1">
      <alignment horizontal="right" vertical="center" wrapText="1"/>
    </xf>
    <xf numFmtId="202" fontId="26" fillId="0" borderId="1" xfId="1010" applyNumberFormat="1" applyFont="1" applyFill="1" applyBorder="1" applyAlignment="1">
      <alignment horizontal="right" vertical="center" wrapText="1"/>
    </xf>
    <xf numFmtId="202" fontId="26" fillId="0" borderId="1" xfId="1010" applyNumberFormat="1" applyFont="1" applyBorder="1" applyAlignment="1">
      <alignment horizontal="right" vertical="center" wrapText="1"/>
    </xf>
    <xf numFmtId="202" fontId="25" fillId="0" borderId="1" xfId="1010" applyNumberFormat="1" applyFont="1" applyFill="1" applyBorder="1" applyAlignment="1">
      <alignment horizontal="right" vertical="center" wrapText="1"/>
    </xf>
    <xf numFmtId="202" fontId="25" fillId="0" borderId="1" xfId="1010" applyNumberFormat="1" applyFont="1" applyBorder="1" applyAlignment="1">
      <alignment horizontal="right" vertical="center" wrapText="1"/>
    </xf>
    <xf numFmtId="49" fontId="26" fillId="0" borderId="1" xfId="0" applyNumberFormat="1" applyFont="1" applyFill="1" applyBorder="1" applyAlignment="1" applyProtection="1">
      <alignment vertical="center" wrapText="1"/>
    </xf>
    <xf numFmtId="0" fontId="25" fillId="0" borderId="1" xfId="1010" applyFont="1" applyFill="1" applyBorder="1" applyAlignment="1">
      <alignment horizontal="distributed" vertical="center" wrapText="1"/>
    </xf>
    <xf numFmtId="0" fontId="25" fillId="0" borderId="1" xfId="652" applyNumberFormat="1" applyFont="1" applyFill="1" applyBorder="1" applyAlignment="1">
      <alignment horizontal="left" vertical="center" wrapText="1"/>
    </xf>
    <xf numFmtId="0" fontId="26" fillId="0" borderId="1" xfId="652" applyNumberFormat="1" applyFont="1" applyFill="1" applyBorder="1" applyAlignment="1">
      <alignment horizontal="left" vertical="center" wrapText="1" indent="1"/>
    </xf>
    <xf numFmtId="200" fontId="10" fillId="0" borderId="1" xfId="0" applyNumberFormat="1" applyFont="1" applyFill="1" applyBorder="1" applyAlignment="1">
      <alignment horizontal="right" vertical="center" wrapText="1"/>
    </xf>
    <xf numFmtId="41" fontId="0" fillId="0" borderId="0" xfId="0" applyNumberFormat="1" applyAlignment="1"/>
    <xf numFmtId="200" fontId="0" fillId="0" borderId="0" xfId="0" applyNumberFormat="1" applyAlignment="1"/>
    <xf numFmtId="0" fontId="0" fillId="0" borderId="0" xfId="0" applyFont="1" applyAlignment="1"/>
    <xf numFmtId="0" fontId="33" fillId="0" borderId="0" xfId="555" applyFont="1">
      <alignment vertical="center"/>
    </xf>
    <xf numFmtId="0" fontId="27" fillId="0" borderId="0" xfId="652" applyAlignment="1"/>
    <xf numFmtId="0" fontId="41" fillId="3" borderId="0" xfId="652" applyFont="1" applyFill="1" applyAlignment="1"/>
    <xf numFmtId="0" fontId="8" fillId="0" borderId="0" xfId="629" applyFont="1" applyAlignment="1">
      <alignment horizontal="center" vertical="center" shrinkToFit="1"/>
    </xf>
    <xf numFmtId="0" fontId="42" fillId="3" borderId="0" xfId="629" applyFont="1" applyFill="1" applyAlignment="1">
      <alignment horizontal="center" vertical="center" shrinkToFit="1"/>
    </xf>
    <xf numFmtId="0" fontId="10" fillId="0" borderId="0" xfId="629" applyFont="1" applyAlignment="1">
      <alignment horizontal="left" vertical="center" wrapText="1"/>
    </xf>
    <xf numFmtId="0" fontId="43" fillId="0" borderId="0" xfId="629" applyFont="1" applyFill="1" applyAlignment="1">
      <alignment horizontal="left" vertical="center" wrapText="1"/>
    </xf>
    <xf numFmtId="0" fontId="26" fillId="0" borderId="0" xfId="652" applyFont="1" applyAlignment="1">
      <alignment horizontal="right" vertical="center"/>
    </xf>
    <xf numFmtId="0" fontId="25" fillId="0" borderId="1" xfId="652" applyFont="1" applyFill="1" applyBorder="1" applyAlignment="1">
      <alignment horizontal="center" vertical="center" wrapText="1"/>
    </xf>
    <xf numFmtId="200" fontId="25" fillId="0" borderId="1" xfId="1" applyNumberFormat="1" applyFont="1" applyFill="1" applyBorder="1" applyAlignment="1">
      <alignment horizontal="right" vertical="center" wrapText="1"/>
    </xf>
    <xf numFmtId="200" fontId="44" fillId="0" borderId="1" xfId="1" applyNumberFormat="1" applyFont="1" applyFill="1" applyBorder="1" applyAlignment="1">
      <alignment horizontal="right" vertical="center" wrapText="1"/>
    </xf>
    <xf numFmtId="0" fontId="32" fillId="0" borderId="1" xfId="0" applyFont="1" applyFill="1" applyBorder="1" applyAlignment="1" applyProtection="1">
      <alignment horizontal="right" vertical="center"/>
      <protection locked="0"/>
    </xf>
    <xf numFmtId="202" fontId="9" fillId="0" borderId="1" xfId="629" applyNumberFormat="1" applyFont="1" applyFill="1" applyBorder="1" applyAlignment="1">
      <alignment horizontal="right" vertical="center" wrapText="1"/>
    </xf>
    <xf numFmtId="0" fontId="32" fillId="3" borderId="1" xfId="0" applyFont="1" applyFill="1" applyBorder="1" applyAlignment="1" applyProtection="1">
      <alignment horizontal="right" vertical="center"/>
      <protection locked="0"/>
    </xf>
    <xf numFmtId="202" fontId="10" fillId="0" borderId="1" xfId="0" applyNumberFormat="1" applyFont="1" applyBorder="1" applyAlignment="1">
      <alignment horizontal="right" vertical="center" wrapText="1"/>
    </xf>
    <xf numFmtId="0" fontId="32" fillId="0" borderId="1" xfId="0" applyNumberFormat="1" applyFont="1" applyFill="1" applyBorder="1" applyAlignment="1" applyProtection="1">
      <alignment horizontal="right" vertical="center"/>
    </xf>
    <xf numFmtId="202" fontId="10" fillId="0" borderId="1" xfId="629" applyNumberFormat="1" applyFont="1" applyFill="1" applyBorder="1" applyAlignment="1">
      <alignment horizontal="right" vertical="center" wrapText="1"/>
    </xf>
    <xf numFmtId="3" fontId="32" fillId="3" borderId="1" xfId="0" applyNumberFormat="1" applyFont="1" applyFill="1" applyBorder="1" applyAlignment="1" applyProtection="1">
      <alignment horizontal="right" vertical="center" wrapText="1"/>
      <protection locked="0"/>
    </xf>
    <xf numFmtId="3" fontId="32" fillId="0" borderId="1" xfId="0" applyNumberFormat="1" applyFont="1" applyFill="1" applyBorder="1" applyAlignment="1" applyProtection="1">
      <alignment horizontal="right" vertical="center" wrapText="1"/>
      <protection locked="0"/>
    </xf>
    <xf numFmtId="202" fontId="10" fillId="0" borderId="1" xfId="0" applyNumberFormat="1" applyFont="1" applyFill="1" applyBorder="1" applyAlignment="1">
      <alignment horizontal="right" vertical="center" wrapText="1"/>
    </xf>
    <xf numFmtId="4" fontId="45" fillId="0" borderId="1" xfId="623" applyNumberFormat="1" applyFont="1" applyFill="1" applyBorder="1" applyAlignment="1" applyProtection="1">
      <alignment horizontal="right" vertical="center"/>
    </xf>
    <xf numFmtId="4" fontId="36" fillId="0" borderId="1" xfId="623" applyNumberFormat="1" applyFont="1" applyFill="1" applyBorder="1" applyAlignment="1" applyProtection="1">
      <alignment horizontal="right" vertical="center"/>
    </xf>
    <xf numFmtId="202" fontId="26" fillId="0" borderId="1" xfId="3" applyNumberFormat="1" applyFont="1" applyFill="1" applyBorder="1" applyAlignment="1">
      <alignment horizontal="right" vertical="center" wrapText="1"/>
    </xf>
    <xf numFmtId="200" fontId="25" fillId="0" borderId="1" xfId="629" applyNumberFormat="1" applyFont="1" applyFill="1" applyBorder="1" applyAlignment="1">
      <alignment horizontal="right" vertical="center" wrapText="1"/>
    </xf>
    <xf numFmtId="200" fontId="26" fillId="0" borderId="1" xfId="629" applyNumberFormat="1" applyFont="1" applyFill="1" applyBorder="1" applyAlignment="1">
      <alignment horizontal="right" vertical="center" wrapText="1"/>
    </xf>
    <xf numFmtId="200" fontId="26" fillId="3" borderId="1" xfId="629" applyNumberFormat="1" applyFont="1" applyFill="1" applyBorder="1" applyAlignment="1">
      <alignment horizontal="right" vertical="center" wrapText="1"/>
    </xf>
    <xf numFmtId="200" fontId="25" fillId="3" borderId="1" xfId="1010" applyNumberFormat="1" applyFont="1" applyFill="1" applyBorder="1" applyAlignment="1">
      <alignment horizontal="right" vertical="center" wrapText="1"/>
    </xf>
    <xf numFmtId="200" fontId="26" fillId="3" borderId="1" xfId="1010" applyNumberFormat="1" applyFont="1" applyFill="1" applyBorder="1" applyAlignment="1">
      <alignment horizontal="right" vertical="center" wrapText="1"/>
    </xf>
    <xf numFmtId="200" fontId="26" fillId="0" borderId="1" xfId="1" applyNumberFormat="1" applyFont="1" applyFill="1" applyBorder="1" applyAlignment="1">
      <alignment horizontal="right" vertical="center" wrapText="1"/>
    </xf>
    <xf numFmtId="200" fontId="26" fillId="0" borderId="1" xfId="978" applyNumberFormat="1" applyFont="1" applyFill="1" applyBorder="1" applyAlignment="1">
      <alignment horizontal="right" vertical="center" wrapText="1"/>
    </xf>
    <xf numFmtId="200" fontId="9" fillId="0" borderId="1" xfId="0" applyNumberFormat="1" applyFont="1" applyFill="1" applyBorder="1" applyAlignment="1">
      <alignment horizontal="right" vertical="center" wrapText="1"/>
    </xf>
    <xf numFmtId="200" fontId="25" fillId="0" borderId="1" xfId="978" applyNumberFormat="1" applyFont="1" applyFill="1" applyBorder="1" applyAlignment="1">
      <alignment horizontal="right" vertical="center" wrapText="1"/>
    </xf>
    <xf numFmtId="202" fontId="9" fillId="0" borderId="1" xfId="0" applyNumberFormat="1" applyFont="1" applyFill="1" applyBorder="1" applyAlignment="1">
      <alignment horizontal="right" vertical="center" wrapText="1"/>
    </xf>
    <xf numFmtId="0" fontId="9"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200" fontId="25" fillId="0" borderId="1" xfId="0" applyNumberFormat="1" applyFont="1" applyFill="1" applyBorder="1" applyAlignment="1">
      <alignment horizontal="right" vertical="center" wrapText="1"/>
    </xf>
    <xf numFmtId="200" fontId="25" fillId="3" borderId="1" xfId="1" applyNumberFormat="1" applyFont="1" applyFill="1" applyBorder="1" applyAlignment="1">
      <alignment horizontal="right" vertical="center" wrapText="1"/>
    </xf>
    <xf numFmtId="41" fontId="27" fillId="0" borderId="0" xfId="652" applyNumberFormat="1" applyAlignment="1"/>
    <xf numFmtId="200" fontId="27" fillId="0" borderId="0" xfId="652" applyNumberFormat="1" applyAlignment="1"/>
    <xf numFmtId="0" fontId="26" fillId="0" borderId="0" xfId="652" applyFont="1" applyAlignment="1"/>
    <xf numFmtId="0" fontId="27" fillId="0" borderId="0" xfId="652" applyFill="1" applyAlignment="1"/>
    <xf numFmtId="0" fontId="8" fillId="2" borderId="0" xfId="629" applyFont="1" applyFill="1" applyAlignment="1">
      <alignment horizontal="center" vertical="center" shrinkToFit="1"/>
    </xf>
    <xf numFmtId="0" fontId="10" fillId="2" borderId="0" xfId="629" applyFont="1" applyFill="1" applyAlignment="1">
      <alignment horizontal="left" vertical="center" wrapText="1"/>
    </xf>
    <xf numFmtId="0" fontId="26" fillId="2" borderId="0" xfId="652" applyFont="1" applyFill="1" applyAlignment="1">
      <alignment horizontal="right" vertical="center"/>
    </xf>
    <xf numFmtId="0" fontId="25" fillId="0" borderId="1" xfId="1086" applyFont="1" applyFill="1" applyBorder="1" applyAlignment="1">
      <alignment horizontal="distributed" vertical="center" wrapText="1" indent="3"/>
    </xf>
    <xf numFmtId="41" fontId="9" fillId="0" borderId="1" xfId="0" applyNumberFormat="1" applyFont="1" applyFill="1" applyBorder="1" applyAlignment="1">
      <alignment horizontal="right" vertical="center" wrapText="1"/>
    </xf>
    <xf numFmtId="41" fontId="26" fillId="0" borderId="1" xfId="1010" applyNumberFormat="1" applyFont="1" applyFill="1" applyBorder="1" applyAlignment="1">
      <alignment horizontal="right" vertical="center" wrapText="1"/>
    </xf>
    <xf numFmtId="41" fontId="26" fillId="0" borderId="1" xfId="1010" applyNumberFormat="1" applyFont="1" applyBorder="1" applyAlignment="1">
      <alignment horizontal="right" vertical="center" wrapText="1"/>
    </xf>
    <xf numFmtId="41" fontId="25" fillId="0" borderId="1" xfId="1010" applyNumberFormat="1" applyFont="1" applyFill="1" applyBorder="1" applyAlignment="1">
      <alignment horizontal="right" vertical="center" wrapText="1"/>
    </xf>
    <xf numFmtId="0" fontId="26" fillId="0" borderId="1" xfId="897" applyNumberFormat="1" applyFont="1" applyFill="1" applyBorder="1" applyAlignment="1">
      <alignment horizontal="left" vertical="center" wrapText="1"/>
    </xf>
    <xf numFmtId="0" fontId="25" fillId="0" borderId="1" xfId="1086" applyFont="1" applyFill="1" applyBorder="1" applyAlignment="1">
      <alignment horizontal="left" vertical="center" wrapText="1"/>
    </xf>
    <xf numFmtId="0" fontId="26" fillId="0" borderId="1" xfId="897" applyNumberFormat="1" applyFont="1" applyFill="1" applyBorder="1" applyAlignment="1">
      <alignment horizontal="left" vertical="center" wrapText="1" indent="2"/>
    </xf>
    <xf numFmtId="202" fontId="9" fillId="0" borderId="1" xfId="0" applyNumberFormat="1" applyFont="1" applyBorder="1" applyAlignment="1">
      <alignment horizontal="right" vertical="center" wrapText="1"/>
    </xf>
    <xf numFmtId="0" fontId="26" fillId="0" borderId="1" xfId="897" applyNumberFormat="1" applyFont="1" applyFill="1" applyBorder="1" applyAlignment="1">
      <alignment horizontal="left" vertical="center" wrapText="1" indent="1"/>
    </xf>
    <xf numFmtId="0" fontId="25" fillId="0" borderId="1" xfId="897" applyNumberFormat="1" applyFont="1" applyFill="1" applyBorder="1" applyAlignment="1">
      <alignment horizontal="left" vertical="center" wrapText="1"/>
    </xf>
    <xf numFmtId="41" fontId="27" fillId="0" borderId="0" xfId="652" applyNumberFormat="1" applyFill="1" applyAlignment="1"/>
    <xf numFmtId="0" fontId="46" fillId="2" borderId="0" xfId="629" applyFont="1" applyFill="1" applyAlignment="1">
      <alignment vertical="center" shrinkToFit="1"/>
    </xf>
    <xf numFmtId="199" fontId="27" fillId="2" borderId="0" xfId="1086" applyNumberFormat="1" applyFont="1" applyFill="1" applyBorder="1" applyAlignment="1">
      <alignment vertical="center"/>
    </xf>
    <xf numFmtId="0" fontId="27" fillId="2" borderId="0" xfId="652" applyFill="1" applyAlignment="1"/>
    <xf numFmtId="0" fontId="27" fillId="2" borderId="0" xfId="701" applyFill="1" applyAlignment="1"/>
    <xf numFmtId="198" fontId="26" fillId="0" borderId="0" xfId="901" applyNumberFormat="1" applyFont="1" applyFill="1" applyBorder="1" applyAlignment="1" applyProtection="1">
      <alignment horizontal="left" vertical="center"/>
    </xf>
    <xf numFmtId="0" fontId="26" fillId="0" borderId="0" xfId="652" applyFont="1" applyFill="1" applyBorder="1" applyAlignment="1">
      <alignment vertical="center"/>
    </xf>
    <xf numFmtId="0" fontId="26" fillId="0" borderId="0" xfId="652" applyFont="1" applyFill="1" applyAlignment="1">
      <alignment vertical="center"/>
    </xf>
    <xf numFmtId="198" fontId="29" fillId="0" borderId="0" xfId="901" applyNumberFormat="1" applyFont="1" applyFill="1" applyBorder="1" applyAlignment="1" applyProtection="1">
      <alignment horizontal="right" vertical="center"/>
    </xf>
    <xf numFmtId="199" fontId="25" fillId="0" borderId="1" xfId="1010" applyNumberFormat="1" applyFont="1" applyBorder="1" applyAlignment="1">
      <alignment horizontal="center" vertical="center" wrapText="1"/>
    </xf>
    <xf numFmtId="41" fontId="25" fillId="0" borderId="1" xfId="978" applyNumberFormat="1" applyFont="1" applyFill="1" applyBorder="1" applyAlignment="1">
      <alignment horizontal="right" vertical="center" wrapText="1"/>
    </xf>
    <xf numFmtId="41" fontId="26" fillId="0" borderId="1" xfId="978" applyNumberFormat="1" applyFont="1" applyFill="1" applyBorder="1" applyAlignment="1">
      <alignment horizontal="right" vertical="center" wrapText="1"/>
    </xf>
    <xf numFmtId="41" fontId="47" fillId="0" borderId="1" xfId="0" applyNumberFormat="1" applyFont="1" applyFill="1" applyBorder="1" applyAlignment="1">
      <alignment horizontal="right" vertical="center" wrapText="1"/>
    </xf>
    <xf numFmtId="41" fontId="32" fillId="0" borderId="1" xfId="0" applyNumberFormat="1" applyFont="1" applyFill="1" applyBorder="1" applyAlignment="1">
      <alignment horizontal="right" vertical="center" wrapText="1"/>
    </xf>
    <xf numFmtId="41" fontId="26" fillId="0" borderId="1" xfId="0" applyNumberFormat="1" applyFont="1" applyFill="1" applyBorder="1" applyAlignment="1" applyProtection="1">
      <alignment horizontal="right" vertical="center" wrapText="1"/>
    </xf>
    <xf numFmtId="41" fontId="10" fillId="0" borderId="1" xfId="0" applyNumberFormat="1" applyFont="1" applyFill="1" applyBorder="1" applyAlignment="1">
      <alignment horizontal="right" vertical="center" wrapText="1"/>
    </xf>
    <xf numFmtId="41" fontId="26" fillId="0" borderId="1" xfId="629"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41" fontId="25" fillId="0" borderId="1" xfId="629" applyNumberFormat="1" applyFont="1" applyFill="1" applyBorder="1" applyAlignment="1">
      <alignment horizontal="right" vertical="center" wrapText="1"/>
    </xf>
    <xf numFmtId="0" fontId="9" fillId="0" borderId="1" xfId="0" applyFont="1" applyBorder="1" applyAlignment="1">
      <alignment horizontal="distributed" vertical="center" wrapText="1"/>
    </xf>
    <xf numFmtId="49" fontId="26" fillId="0" borderId="1" xfId="0" applyNumberFormat="1" applyFont="1" applyFill="1" applyBorder="1" applyAlignment="1" applyProtection="1">
      <alignment horizontal="center" vertical="center" wrapText="1"/>
    </xf>
    <xf numFmtId="0" fontId="48" fillId="2" borderId="0" xfId="555" applyFont="1" applyFill="1">
      <alignment vertical="center"/>
    </xf>
    <xf numFmtId="0" fontId="27" fillId="4" borderId="0" xfId="652" applyFill="1" applyAlignment="1"/>
    <xf numFmtId="0" fontId="49" fillId="0" borderId="0" xfId="0" applyFont="1" applyAlignment="1"/>
    <xf numFmtId="0" fontId="0" fillId="0" borderId="0" xfId="0" applyFill="1" applyAlignment="1"/>
    <xf numFmtId="0" fontId="50" fillId="0" borderId="0" xfId="913" applyFont="1" applyFill="1" applyAlignment="1">
      <alignment horizontal="center" vertical="center"/>
    </xf>
    <xf numFmtId="0" fontId="10" fillId="0" borderId="0" xfId="913" applyFont="1" applyFill="1" applyAlignment="1">
      <alignment horizontal="left" vertical="center"/>
    </xf>
    <xf numFmtId="0" fontId="10" fillId="0" borderId="0" xfId="0" applyFont="1" applyFill="1" applyAlignment="1">
      <alignment vertical="center"/>
    </xf>
    <xf numFmtId="0" fontId="10" fillId="0" borderId="0" xfId="913" applyFont="1" applyFill="1" applyAlignment="1">
      <alignment horizontal="right" vertical="center"/>
    </xf>
    <xf numFmtId="0" fontId="9"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200" fontId="26" fillId="0" borderId="1" xfId="0" applyNumberFormat="1" applyFont="1" applyBorder="1" applyAlignment="1">
      <alignment horizontal="right" vertical="center" wrapText="1"/>
    </xf>
    <xf numFmtId="200" fontId="45" fillId="0" borderId="7" xfId="0" applyNumberFormat="1" applyFont="1" applyBorder="1" applyAlignment="1" applyProtection="1">
      <alignment horizontal="right" vertical="center" wrapText="1"/>
      <protection locked="0"/>
    </xf>
    <xf numFmtId="202" fontId="26" fillId="0" borderId="1" xfId="3" applyNumberFormat="1" applyFont="1" applyFill="1" applyBorder="1" applyAlignment="1" applyProtection="1">
      <alignment horizontal="right" vertical="center" wrapText="1"/>
      <protection locked="0"/>
    </xf>
    <xf numFmtId="200" fontId="26" fillId="0" borderId="8" xfId="0" applyNumberFormat="1" applyFont="1" applyBorder="1" applyAlignment="1">
      <alignment horizontal="right" vertical="center" wrapText="1"/>
    </xf>
    <xf numFmtId="200" fontId="45" fillId="0" borderId="9" xfId="0" applyNumberFormat="1" applyFont="1" applyBorder="1" applyAlignment="1" applyProtection="1">
      <alignment horizontal="right" vertical="center" wrapText="1"/>
      <protection locked="0"/>
    </xf>
    <xf numFmtId="0" fontId="10" fillId="0" borderId="1" xfId="0" applyFont="1" applyBorder="1" applyAlignment="1">
      <alignment horizontal="left" vertical="center" wrapText="1"/>
    </xf>
    <xf numFmtId="200" fontId="26" fillId="0" borderId="9" xfId="0" applyNumberFormat="1" applyFont="1" applyBorder="1" applyAlignment="1" applyProtection="1">
      <alignment horizontal="right" vertical="center" wrapText="1"/>
      <protection locked="0"/>
    </xf>
    <xf numFmtId="200" fontId="26" fillId="0" borderId="1" xfId="0" applyNumberFormat="1" applyFont="1" applyFill="1" applyBorder="1" applyAlignment="1">
      <alignment vertical="center" wrapText="1"/>
    </xf>
    <xf numFmtId="202" fontId="26" fillId="0" borderId="1" xfId="3" applyNumberFormat="1" applyFont="1" applyFill="1" applyBorder="1" applyAlignment="1">
      <alignment vertical="center" wrapText="1"/>
    </xf>
    <xf numFmtId="0" fontId="9" fillId="0" borderId="1" xfId="0" applyFont="1" applyFill="1" applyBorder="1" applyAlignment="1">
      <alignment horizontal="center" vertical="center" wrapText="1"/>
    </xf>
    <xf numFmtId="200" fontId="25" fillId="0" borderId="1" xfId="0" applyNumberFormat="1" applyFont="1" applyBorder="1" applyAlignment="1">
      <alignment horizontal="right" vertical="center" wrapText="1"/>
    </xf>
    <xf numFmtId="200" fontId="25" fillId="0" borderId="7" xfId="0" applyNumberFormat="1" applyFont="1" applyBorder="1" applyAlignment="1">
      <alignment horizontal="right" vertical="center" wrapText="1"/>
    </xf>
    <xf numFmtId="202" fontId="25" fillId="0" borderId="1" xfId="3" applyNumberFormat="1" applyFont="1" applyFill="1" applyBorder="1" applyAlignment="1">
      <alignment vertical="center" wrapText="1"/>
    </xf>
    <xf numFmtId="0" fontId="49" fillId="0" borderId="0" xfId="0" applyFont="1" applyFill="1" applyAlignment="1"/>
    <xf numFmtId="200" fontId="27" fillId="0" borderId="0" xfId="652" applyNumberFormat="1" applyFont="1" applyFill="1" applyAlignment="1">
      <alignment horizontal="center" vertical="center" wrapText="1"/>
    </xf>
    <xf numFmtId="0" fontId="33" fillId="0" borderId="0" xfId="555" applyFont="1" applyFill="1" applyAlignment="1">
      <alignment horizontal="center" vertical="center"/>
    </xf>
    <xf numFmtId="0" fontId="33" fillId="2" borderId="0" xfId="555" applyFont="1" applyFill="1" applyAlignment="1">
      <alignment horizontal="center" vertical="center"/>
    </xf>
    <xf numFmtId="0" fontId="33" fillId="0" borderId="0" xfId="1010" applyFont="1" applyProtection="1">
      <alignment vertical="center"/>
    </xf>
    <xf numFmtId="0" fontId="40" fillId="0" borderId="0" xfId="1010" applyFont="1" applyAlignment="1" applyProtection="1">
      <alignment horizontal="center" vertical="center"/>
    </xf>
    <xf numFmtId="0" fontId="40" fillId="0" borderId="0" xfId="1010" applyFont="1" applyProtection="1">
      <alignment vertical="center"/>
    </xf>
    <xf numFmtId="0" fontId="27" fillId="0" borderId="0" xfId="1010" applyProtection="1">
      <alignment vertical="center"/>
    </xf>
    <xf numFmtId="0" fontId="27" fillId="2" borderId="0" xfId="1010" applyFill="1" applyProtection="1">
      <alignment vertical="center"/>
    </xf>
    <xf numFmtId="199" fontId="27" fillId="0" borderId="0" xfId="1010" applyNumberFormat="1" applyProtection="1">
      <alignment vertical="center"/>
    </xf>
    <xf numFmtId="200" fontId="27" fillId="0" borderId="0" xfId="652" applyNumberFormat="1" applyAlignment="1" applyProtection="1"/>
    <xf numFmtId="0" fontId="27" fillId="0" borderId="0" xfId="1010" applyFill="1" applyProtection="1">
      <alignment vertical="center"/>
    </xf>
    <xf numFmtId="0" fontId="51" fillId="0" borderId="0" xfId="0" applyFont="1" applyFill="1" applyAlignment="1">
      <alignment horizontal="center" vertical="center"/>
    </xf>
    <xf numFmtId="0" fontId="33" fillId="0" borderId="0" xfId="1010" applyFont="1" applyFill="1" applyProtection="1">
      <alignment vertical="center"/>
    </xf>
    <xf numFmtId="0" fontId="26" fillId="0" borderId="0" xfId="1010" applyFont="1" applyFill="1" applyProtection="1">
      <alignment vertical="center"/>
    </xf>
    <xf numFmtId="199" fontId="25" fillId="0" borderId="10" xfId="1010" applyNumberFormat="1" applyFont="1" applyFill="1" applyBorder="1" applyAlignment="1" applyProtection="1">
      <alignment horizontal="center" vertical="center" wrapText="1"/>
    </xf>
    <xf numFmtId="0" fontId="25" fillId="0" borderId="1" xfId="1010" applyFont="1" applyFill="1" applyBorder="1" applyAlignment="1" applyProtection="1">
      <alignment horizontal="distributed" vertical="center" wrapText="1" indent="3"/>
    </xf>
    <xf numFmtId="199" fontId="25" fillId="0" borderId="1" xfId="1010" applyNumberFormat="1" applyFont="1" applyFill="1" applyBorder="1" applyAlignment="1" applyProtection="1">
      <alignment horizontal="center" vertical="center" wrapText="1"/>
    </xf>
    <xf numFmtId="0" fontId="25" fillId="0" borderId="11" xfId="0" applyFont="1" applyBorder="1" applyAlignment="1">
      <alignment horizontal="left" vertical="center" wrapText="1"/>
    </xf>
    <xf numFmtId="49" fontId="25" fillId="0" borderId="1" xfId="0" applyNumberFormat="1" applyFont="1" applyBorder="1" applyAlignment="1">
      <alignment horizontal="left" vertical="center" wrapText="1"/>
    </xf>
    <xf numFmtId="200" fontId="26" fillId="0" borderId="7" xfId="0" applyNumberFormat="1" applyFont="1" applyBorder="1" applyAlignment="1" applyProtection="1">
      <alignment horizontal="right" vertical="center" wrapText="1"/>
      <protection locked="0"/>
    </xf>
    <xf numFmtId="49" fontId="25" fillId="0" borderId="8" xfId="0" applyNumberFormat="1" applyFont="1" applyBorder="1" applyAlignment="1">
      <alignment horizontal="left" vertical="center" wrapText="1" indent="2"/>
    </xf>
    <xf numFmtId="0" fontId="26" fillId="0" borderId="11" xfId="0" applyFont="1" applyBorder="1" applyAlignment="1">
      <alignment horizontal="left" vertical="center" wrapText="1"/>
    </xf>
    <xf numFmtId="49" fontId="26" fillId="0" borderId="8" xfId="0" applyNumberFormat="1" applyFont="1" applyBorder="1" applyAlignment="1">
      <alignment horizontal="left" vertical="center" wrapText="1" indent="4"/>
    </xf>
    <xf numFmtId="200" fontId="26" fillId="0" borderId="9" xfId="0" applyNumberFormat="1" applyFont="1" applyBorder="1" applyAlignment="1">
      <alignment horizontal="right" vertical="center" wrapText="1"/>
    </xf>
    <xf numFmtId="49" fontId="25" fillId="0" borderId="8" xfId="0" applyNumberFormat="1" applyFont="1" applyBorder="1" applyAlignment="1">
      <alignment horizontal="left" vertical="center" wrapText="1"/>
    </xf>
    <xf numFmtId="0" fontId="25" fillId="0" borderId="12" xfId="0" applyFont="1" applyBorder="1" applyAlignment="1">
      <alignment horizontal="left" vertical="center"/>
    </xf>
    <xf numFmtId="200" fontId="25" fillId="0" borderId="9" xfId="0" applyNumberFormat="1" applyFont="1" applyBorder="1" applyAlignment="1">
      <alignment horizontal="right" vertical="center" wrapText="1"/>
    </xf>
    <xf numFmtId="0" fontId="26" fillId="0" borderId="12" xfId="0" applyFont="1" applyBorder="1" applyAlignment="1">
      <alignment horizontal="left" vertical="center"/>
    </xf>
    <xf numFmtId="200" fontId="25" fillId="0" borderId="9" xfId="0" applyNumberFormat="1" applyFont="1" applyBorder="1" applyAlignment="1" applyProtection="1">
      <alignment horizontal="right" vertical="center" wrapText="1"/>
      <protection locked="0"/>
    </xf>
    <xf numFmtId="3" fontId="25" fillId="0" borderId="9" xfId="0" applyNumberFormat="1" applyFont="1" applyBorder="1" applyAlignment="1" applyProtection="1">
      <alignment horizontal="right" vertical="center"/>
      <protection locked="0"/>
    </xf>
    <xf numFmtId="0" fontId="25" fillId="5" borderId="12" xfId="0" applyFont="1" applyFill="1" applyBorder="1" applyAlignment="1">
      <alignment horizontal="left" vertical="center"/>
    </xf>
    <xf numFmtId="200" fontId="27" fillId="0" borderId="0" xfId="652" applyNumberFormat="1" applyFill="1" applyAlignment="1" applyProtection="1"/>
    <xf numFmtId="199" fontId="26" fillId="0" borderId="0" xfId="1010" applyNumberFormat="1" applyFont="1" applyFill="1" applyBorder="1" applyAlignment="1" applyProtection="1">
      <alignment horizontal="right" vertical="center"/>
    </xf>
    <xf numFmtId="200" fontId="33" fillId="0" borderId="0" xfId="652" applyNumberFormat="1" applyFont="1" applyFill="1" applyAlignment="1" applyProtection="1"/>
    <xf numFmtId="0" fontId="40" fillId="0" borderId="0" xfId="1010" applyFont="1" applyFill="1" applyAlignment="1" applyProtection="1">
      <alignment horizontal="center" vertical="center" wrapText="1"/>
    </xf>
    <xf numFmtId="0" fontId="40" fillId="0" borderId="0" xfId="1010" applyFont="1" applyFill="1" applyAlignment="1" applyProtection="1">
      <alignment horizontal="center" vertical="center"/>
    </xf>
    <xf numFmtId="0" fontId="33" fillId="0" borderId="0" xfId="0" applyFont="1">
      <alignment vertical="center"/>
    </xf>
    <xf numFmtId="0" fontId="27" fillId="0" borderId="0" xfId="0" applyFont="1">
      <alignment vertical="center"/>
    </xf>
    <xf numFmtId="3" fontId="25" fillId="0" borderId="9" xfId="0" applyNumberFormat="1" applyFont="1" applyBorder="1" applyAlignment="1">
      <alignment horizontal="right" vertical="center"/>
    </xf>
    <xf numFmtId="3" fontId="26" fillId="0" borderId="9" xfId="0" applyNumberFormat="1" applyFont="1" applyBorder="1" applyAlignment="1" applyProtection="1">
      <alignment horizontal="right" vertical="center"/>
      <protection locked="0"/>
    </xf>
    <xf numFmtId="49" fontId="25" fillId="0" borderId="12" xfId="0" applyNumberFormat="1" applyFont="1" applyBorder="1" applyAlignment="1">
      <alignment horizontal="left" vertical="center" wrapText="1"/>
    </xf>
    <xf numFmtId="49" fontId="26" fillId="0" borderId="12" xfId="0" applyNumberFormat="1" applyFont="1" applyBorder="1" applyAlignment="1">
      <alignment horizontal="left" vertical="center" wrapText="1"/>
    </xf>
    <xf numFmtId="49" fontId="52" fillId="0" borderId="8" xfId="0" applyNumberFormat="1" applyFont="1" applyBorder="1" applyAlignment="1">
      <alignment horizontal="left" vertical="center" wrapText="1" indent="2"/>
    </xf>
    <xf numFmtId="49" fontId="53" fillId="0" borderId="8" xfId="0" applyNumberFormat="1" applyFont="1" applyBorder="1" applyAlignment="1">
      <alignment horizontal="left" vertical="center" wrapText="1" indent="4"/>
    </xf>
    <xf numFmtId="49" fontId="54" fillId="3" borderId="13" xfId="0" applyNumberFormat="1" applyFont="1" applyFill="1" applyBorder="1" applyAlignment="1" applyProtection="1">
      <alignment horizontal="distributed" vertical="center"/>
    </xf>
    <xf numFmtId="49" fontId="54" fillId="0" borderId="1" xfId="0" applyNumberFormat="1" applyFont="1" applyFill="1" applyBorder="1" applyAlignment="1" applyProtection="1">
      <alignment horizontal="distributed" vertical="center" wrapText="1"/>
    </xf>
    <xf numFmtId="49" fontId="25" fillId="0" borderId="10" xfId="1010" applyNumberFormat="1" applyFont="1" applyFill="1" applyBorder="1" applyAlignment="1" applyProtection="1">
      <alignment horizontal="left" vertical="center"/>
    </xf>
    <xf numFmtId="0" fontId="25" fillId="0" borderId="1" xfId="1010" applyFont="1" applyFill="1" applyBorder="1" applyAlignment="1" applyProtection="1">
      <alignment horizontal="left" vertical="center" wrapText="1"/>
    </xf>
    <xf numFmtId="200" fontId="25" fillId="0" borderId="8" xfId="0" applyNumberFormat="1" applyFont="1" applyBorder="1" applyAlignment="1">
      <alignment horizontal="right" vertical="center" wrapText="1"/>
    </xf>
    <xf numFmtId="0" fontId="26" fillId="0" borderId="1" xfId="1010" applyFont="1" applyFill="1" applyBorder="1" applyAlignment="1" applyProtection="1">
      <alignment horizontal="left" vertical="center" wrapText="1"/>
    </xf>
    <xf numFmtId="49" fontId="26" fillId="0" borderId="10" xfId="1010" applyNumberFormat="1" applyFont="1" applyFill="1" applyBorder="1" applyAlignment="1" applyProtection="1">
      <alignment horizontal="left" vertical="center"/>
    </xf>
    <xf numFmtId="200" fontId="26" fillId="0" borderId="7" xfId="0" applyNumberFormat="1" applyFont="1" applyBorder="1" applyAlignment="1">
      <alignment horizontal="right" vertical="center" wrapText="1"/>
    </xf>
    <xf numFmtId="49" fontId="26" fillId="0" borderId="10" xfId="1010" applyNumberFormat="1" applyFont="1" applyBorder="1" applyAlignment="1" applyProtection="1">
      <alignment horizontal="left" vertical="center"/>
    </xf>
    <xf numFmtId="0" fontId="26" fillId="2" borderId="1" xfId="1010" applyFont="1" applyFill="1" applyBorder="1" applyAlignment="1" applyProtection="1">
      <alignment horizontal="left" vertical="center" wrapText="1"/>
    </xf>
    <xf numFmtId="200" fontId="26" fillId="0" borderId="1" xfId="1" applyNumberFormat="1" applyFont="1" applyFill="1" applyBorder="1" applyAlignment="1" applyProtection="1">
      <alignment horizontal="right" vertical="center" wrapText="1"/>
    </xf>
    <xf numFmtId="0" fontId="26" fillId="0" borderId="1" xfId="555" applyFont="1" applyFill="1" applyBorder="1" applyAlignment="1" applyProtection="1">
      <alignment horizontal="left" vertical="center" wrapText="1"/>
    </xf>
    <xf numFmtId="0" fontId="25" fillId="0" borderId="1" xfId="555" applyFont="1" applyFill="1" applyBorder="1" applyAlignment="1" applyProtection="1">
      <alignment horizontal="left" vertical="center" wrapText="1"/>
    </xf>
    <xf numFmtId="200" fontId="25" fillId="0" borderId="1" xfId="1" applyNumberFormat="1" applyFont="1" applyFill="1" applyBorder="1" applyAlignment="1" applyProtection="1">
      <alignment horizontal="right" vertical="center" wrapText="1"/>
    </xf>
    <xf numFmtId="49" fontId="25" fillId="0" borderId="10" xfId="1010" applyNumberFormat="1" applyFont="1" applyFill="1" applyBorder="1" applyAlignment="1" applyProtection="1">
      <alignment horizontal="distributed" vertical="center" indent="1"/>
    </xf>
    <xf numFmtId="0" fontId="25" fillId="0" borderId="1" xfId="1010" applyFont="1" applyFill="1" applyBorder="1" applyAlignment="1" applyProtection="1">
      <alignment horizontal="distributed" vertical="center" wrapText="1" indent="1"/>
    </xf>
    <xf numFmtId="200" fontId="27" fillId="2" borderId="0" xfId="1010" applyNumberFormat="1" applyFill="1" applyProtection="1">
      <alignment vertical="center"/>
    </xf>
    <xf numFmtId="0" fontId="33" fillId="0" borderId="0" xfId="555" applyFont="1" applyFill="1" applyProtection="1">
      <alignment vertical="center"/>
    </xf>
    <xf numFmtId="0" fontId="33" fillId="0" borderId="0" xfId="1010" applyFont="1">
      <alignment vertical="center"/>
    </xf>
    <xf numFmtId="0" fontId="40" fillId="0" borderId="0" xfId="1010" applyFont="1" applyAlignment="1">
      <alignment horizontal="center" vertical="center"/>
    </xf>
    <xf numFmtId="0" fontId="27" fillId="0" borderId="0" xfId="1010">
      <alignment vertical="center"/>
    </xf>
    <xf numFmtId="199" fontId="27" fillId="0" borderId="0" xfId="1010" applyNumberFormat="1">
      <alignment vertical="center"/>
    </xf>
    <xf numFmtId="0" fontId="27" fillId="0" borderId="0" xfId="1010" applyFill="1">
      <alignment vertical="center"/>
    </xf>
    <xf numFmtId="0" fontId="33" fillId="0" borderId="0" xfId="1010" applyFont="1" applyFill="1">
      <alignment vertical="center"/>
    </xf>
    <xf numFmtId="0" fontId="26" fillId="0" borderId="0" xfId="1010" applyFont="1" applyFill="1">
      <alignment vertical="center"/>
    </xf>
    <xf numFmtId="0" fontId="55" fillId="0" borderId="0" xfId="1010" applyFont="1" applyFill="1">
      <alignment vertical="center"/>
    </xf>
    <xf numFmtId="199" fontId="25" fillId="0" borderId="10" xfId="1010" applyNumberFormat="1" applyFont="1" applyFill="1" applyBorder="1" applyAlignment="1">
      <alignment horizontal="center" vertical="center" wrapText="1"/>
    </xf>
    <xf numFmtId="0" fontId="25" fillId="0" borderId="1" xfId="1010" applyFont="1" applyFill="1" applyBorder="1" applyAlignment="1">
      <alignment horizontal="distributed" vertical="center" wrapText="1" indent="3"/>
    </xf>
    <xf numFmtId="0" fontId="10" fillId="3" borderId="13" xfId="0" applyFont="1" applyFill="1" applyBorder="1" applyAlignment="1" applyProtection="1">
      <alignment horizontal="left" vertical="center"/>
    </xf>
    <xf numFmtId="49" fontId="9" fillId="0" borderId="1" xfId="0" applyNumberFormat="1" applyFont="1" applyFill="1" applyBorder="1" applyAlignment="1" applyProtection="1">
      <alignment horizontal="left" vertical="center" wrapText="1"/>
    </xf>
    <xf numFmtId="3" fontId="9" fillId="0" borderId="1" xfId="0" applyNumberFormat="1" applyFont="1" applyFill="1" applyBorder="1" applyAlignment="1" applyProtection="1">
      <alignment horizontal="right" vertical="center"/>
      <protection locked="0"/>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right" vertical="center"/>
      <protection locked="0"/>
    </xf>
    <xf numFmtId="200" fontId="26" fillId="0" borderId="1" xfId="0" applyNumberFormat="1" applyFont="1" applyBorder="1" applyAlignment="1" applyProtection="1">
      <alignment horizontal="right" vertical="center" wrapText="1"/>
      <protection locked="0"/>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right" vertical="center"/>
      <protection locked="0"/>
    </xf>
    <xf numFmtId="0" fontId="26" fillId="3" borderId="13" xfId="0" applyFont="1" applyFill="1" applyBorder="1" applyAlignment="1" applyProtection="1">
      <alignment vertical="center"/>
    </xf>
    <xf numFmtId="200" fontId="25" fillId="0" borderId="1" xfId="0" applyNumberFormat="1" applyFont="1" applyBorder="1" applyAlignment="1" applyProtection="1">
      <alignment horizontal="right" vertical="center" wrapText="1"/>
      <protection locked="0"/>
    </xf>
    <xf numFmtId="200" fontId="25" fillId="0" borderId="7" xfId="0" applyNumberFormat="1" applyFont="1" applyBorder="1" applyAlignment="1" applyProtection="1">
      <alignment horizontal="right" vertical="center" wrapText="1"/>
      <protection locked="0"/>
    </xf>
    <xf numFmtId="200" fontId="26" fillId="0" borderId="8" xfId="0" applyNumberFormat="1" applyFont="1" applyBorder="1" applyAlignment="1" applyProtection="1">
      <alignment horizontal="right" vertical="center" wrapText="1"/>
      <protection locked="0"/>
    </xf>
    <xf numFmtId="200" fontId="25" fillId="0" borderId="8" xfId="0" applyNumberFormat="1" applyFont="1" applyBorder="1" applyAlignment="1" applyProtection="1">
      <alignment horizontal="right" vertical="center" wrapText="1"/>
      <protection locked="0"/>
    </xf>
    <xf numFmtId="0" fontId="25" fillId="0" borderId="10" xfId="1010" applyFont="1" applyFill="1" applyBorder="1" applyAlignment="1">
      <alignment horizontal="left" vertical="center"/>
    </xf>
    <xf numFmtId="0" fontId="25" fillId="0" borderId="1" xfId="555" applyFont="1" applyFill="1" applyBorder="1" applyAlignment="1">
      <alignment horizontal="left" vertical="center"/>
    </xf>
    <xf numFmtId="0" fontId="26" fillId="0" borderId="10" xfId="1010" applyFont="1" applyFill="1" applyBorder="1" applyAlignment="1">
      <alignment horizontal="left" vertical="center"/>
    </xf>
    <xf numFmtId="0" fontId="26" fillId="0" borderId="1" xfId="1010" applyFont="1" applyFill="1" applyBorder="1" applyAlignment="1">
      <alignment horizontal="left" vertical="center"/>
    </xf>
    <xf numFmtId="203" fontId="26" fillId="0" borderId="1" xfId="1" applyNumberFormat="1" applyFont="1" applyFill="1" applyBorder="1" applyAlignment="1">
      <alignment horizontal="right" vertical="center" wrapText="1"/>
    </xf>
    <xf numFmtId="0" fontId="26" fillId="0" borderId="10" xfId="1010" applyFont="1" applyBorder="1" applyAlignment="1">
      <alignment horizontal="left" vertical="center"/>
    </xf>
    <xf numFmtId="0" fontId="26" fillId="2" borderId="1" xfId="1010" applyFont="1" applyFill="1" applyBorder="1" applyAlignment="1">
      <alignment horizontal="left" vertical="center"/>
    </xf>
    <xf numFmtId="3" fontId="26" fillId="0" borderId="1" xfId="0" applyNumberFormat="1" applyFont="1" applyBorder="1" applyAlignment="1" applyProtection="1">
      <alignment horizontal="right" vertical="center"/>
      <protection locked="0"/>
    </xf>
    <xf numFmtId="0" fontId="26" fillId="0" borderId="10" xfId="1010" applyFont="1" applyFill="1" applyBorder="1">
      <alignment vertical="center"/>
    </xf>
    <xf numFmtId="0" fontId="25" fillId="0" borderId="1" xfId="1010" applyFont="1" applyFill="1" applyBorder="1" applyAlignment="1">
      <alignment horizontal="distributed" vertical="center" indent="1"/>
    </xf>
    <xf numFmtId="199" fontId="26" fillId="0" borderId="0" xfId="1010" applyNumberFormat="1" applyFont="1" applyFill="1" applyAlignment="1">
      <alignment horizontal="right" vertical="center"/>
    </xf>
    <xf numFmtId="0" fontId="56" fillId="0" borderId="0" xfId="1084" applyFont="1" applyFill="1" applyAlignment="1">
      <alignment vertical="center" wrapText="1"/>
    </xf>
    <xf numFmtId="202" fontId="25" fillId="0" borderId="1" xfId="3" applyNumberFormat="1" applyFont="1" applyFill="1" applyBorder="1" applyAlignment="1" applyProtection="1">
      <alignment horizontal="right" vertical="center" wrapText="1"/>
      <protection locked="0"/>
    </xf>
    <xf numFmtId="0" fontId="33" fillId="0" borderId="0" xfId="555" applyFont="1" applyFill="1">
      <alignment vertical="center"/>
    </xf>
    <xf numFmtId="0" fontId="1" fillId="0" borderId="0" xfId="0" applyFont="1" applyFill="1" applyBorder="1" applyAlignment="1"/>
    <xf numFmtId="199" fontId="27" fillId="0" borderId="0" xfId="1010" applyNumberFormat="1" applyFill="1" applyProtection="1">
      <alignment vertical="center"/>
    </xf>
    <xf numFmtId="0" fontId="51" fillId="0" borderId="0" xfId="0" applyFont="1" applyFill="1" applyBorder="1" applyAlignment="1">
      <alignment horizontal="center" vertical="center"/>
    </xf>
    <xf numFmtId="49" fontId="26" fillId="0" borderId="14" xfId="0" applyNumberFormat="1" applyFont="1" applyBorder="1" applyAlignment="1">
      <alignment horizontal="left" vertical="center" wrapText="1" indent="2"/>
    </xf>
    <xf numFmtId="200" fontId="26" fillId="0" borderId="14" xfId="0" applyNumberFormat="1" applyFont="1" applyBorder="1" applyAlignment="1" applyProtection="1">
      <alignment horizontal="right" vertical="center" wrapText="1"/>
      <protection locked="0"/>
    </xf>
    <xf numFmtId="49" fontId="26" fillId="0" borderId="14" xfId="0" applyNumberFormat="1" applyFont="1" applyBorder="1" applyAlignment="1">
      <alignment horizontal="left" vertical="center" wrapText="1" indent="4"/>
    </xf>
    <xf numFmtId="3" fontId="26" fillId="0" borderId="14" xfId="0" applyNumberFormat="1" applyFont="1" applyBorder="1" applyAlignment="1" applyProtection="1">
      <alignment horizontal="right" vertical="center"/>
      <protection locked="0"/>
    </xf>
    <xf numFmtId="49" fontId="26" fillId="0" borderId="8" xfId="0" applyNumberFormat="1" applyFont="1" applyBorder="1" applyAlignment="1">
      <alignment horizontal="left" vertical="center" wrapText="1" indent="2"/>
    </xf>
    <xf numFmtId="3" fontId="26" fillId="0" borderId="8" xfId="0" applyNumberFormat="1" applyFont="1" applyBorder="1" applyAlignment="1" applyProtection="1">
      <alignment horizontal="right" vertical="center"/>
      <protection locked="0"/>
    </xf>
    <xf numFmtId="49" fontId="26" fillId="0" borderId="1" xfId="0" applyNumberFormat="1" applyFont="1" applyBorder="1" applyAlignment="1">
      <alignment horizontal="left" vertical="center" wrapText="1" indent="4"/>
    </xf>
    <xf numFmtId="200" fontId="25" fillId="0" borderId="14" xfId="0" applyNumberFormat="1" applyFont="1" applyBorder="1" applyAlignment="1" applyProtection="1">
      <alignment horizontal="right" vertical="center" wrapText="1"/>
      <protection locked="0"/>
    </xf>
    <xf numFmtId="202" fontId="25" fillId="0" borderId="1" xfId="3" applyNumberFormat="1" applyFont="1" applyFill="1" applyBorder="1" applyAlignment="1" applyProtection="1">
      <alignment horizontal="right" vertical="center" wrapText="1" shrinkToFit="1"/>
      <protection locked="0"/>
    </xf>
    <xf numFmtId="202" fontId="26" fillId="0" borderId="1" xfId="3" applyNumberFormat="1" applyFont="1" applyFill="1" applyBorder="1" applyAlignment="1" applyProtection="1">
      <alignment horizontal="right" vertical="center" wrapText="1" shrinkToFit="1"/>
      <protection locked="0"/>
    </xf>
    <xf numFmtId="0" fontId="26" fillId="5" borderId="12" xfId="0" applyFont="1" applyFill="1" applyBorder="1" applyAlignment="1">
      <alignment horizontal="left" vertical="center"/>
    </xf>
    <xf numFmtId="49" fontId="26" fillId="0" borderId="1" xfId="0" applyNumberFormat="1" applyFont="1" applyBorder="1" applyAlignment="1">
      <alignment horizontal="left" vertical="center" wrapText="1" indent="2"/>
    </xf>
    <xf numFmtId="3" fontId="26" fillId="0" borderId="7" xfId="0" applyNumberFormat="1" applyFont="1" applyBorder="1" applyAlignment="1" applyProtection="1">
      <alignment horizontal="right" vertical="center"/>
      <protection locked="0"/>
    </xf>
    <xf numFmtId="49" fontId="53" fillId="0" borderId="14" xfId="0" applyNumberFormat="1" applyFont="1" applyBorder="1" applyAlignment="1">
      <alignment horizontal="left" vertical="center" wrapText="1" indent="2"/>
    </xf>
    <xf numFmtId="49" fontId="53" fillId="0" borderId="14" xfId="0" applyNumberFormat="1" applyFont="1" applyBorder="1" applyAlignment="1">
      <alignment horizontal="left" vertical="center" wrapText="1" indent="4"/>
    </xf>
    <xf numFmtId="3" fontId="25" fillId="0" borderId="1" xfId="0" applyNumberFormat="1" applyFont="1" applyBorder="1" applyAlignment="1" applyProtection="1">
      <alignment horizontal="right" vertical="center"/>
      <protection locked="0"/>
    </xf>
    <xf numFmtId="3" fontId="25" fillId="0" borderId="7" xfId="0" applyNumberFormat="1" applyFont="1" applyBorder="1" applyAlignment="1" applyProtection="1">
      <alignment horizontal="right" vertical="center"/>
      <protection locked="0"/>
    </xf>
    <xf numFmtId="49" fontId="54" fillId="0" borderId="12" xfId="0" applyNumberFormat="1" applyFont="1" applyBorder="1" applyAlignment="1">
      <alignment horizontal="distributed" vertical="center"/>
    </xf>
    <xf numFmtId="49" fontId="25" fillId="0" borderId="1" xfId="0" applyNumberFormat="1" applyFont="1" applyBorder="1" applyAlignment="1">
      <alignment horizontal="distributed" vertical="center" wrapText="1"/>
    </xf>
    <xf numFmtId="49" fontId="26" fillId="0" borderId="10" xfId="0" applyNumberFormat="1" applyFont="1" applyBorder="1" applyAlignment="1">
      <alignment horizontal="left" vertical="center"/>
    </xf>
    <xf numFmtId="0" fontId="26" fillId="0" borderId="1" xfId="0" applyFont="1" applyBorder="1" applyAlignment="1">
      <alignment horizontal="left" vertical="center" wrapText="1" indent="2"/>
    </xf>
    <xf numFmtId="200" fontId="25" fillId="0" borderId="1" xfId="0" applyNumberFormat="1" applyFont="1" applyBorder="1" applyAlignment="1" applyProtection="1">
      <alignment horizontal="right" vertical="center"/>
      <protection locked="0"/>
    </xf>
    <xf numFmtId="200" fontId="25" fillId="0" borderId="7" xfId="0" applyNumberFormat="1" applyFont="1" applyBorder="1" applyAlignment="1" applyProtection="1">
      <alignment horizontal="right" vertical="center"/>
      <protection locked="0"/>
    </xf>
    <xf numFmtId="49" fontId="10" fillId="0" borderId="10" xfId="1073" applyNumberFormat="1" applyFont="1" applyFill="1" applyBorder="1" applyAlignment="1" applyProtection="1">
      <alignment horizontal="left" vertical="center"/>
    </xf>
    <xf numFmtId="0" fontId="27" fillId="0" borderId="10" xfId="1010" applyFill="1" applyBorder="1" applyAlignment="1" applyProtection="1">
      <alignment horizontal="left" vertical="center"/>
    </xf>
    <xf numFmtId="3" fontId="27" fillId="0" borderId="0" xfId="1010" applyNumberFormat="1" applyFill="1" applyProtection="1">
      <alignment vertical="center"/>
    </xf>
    <xf numFmtId="3" fontId="25" fillId="0" borderId="1" xfId="0" applyNumberFormat="1" applyFont="1" applyFill="1" applyBorder="1" applyAlignment="1" applyProtection="1">
      <alignment horizontal="right" vertical="center"/>
      <protection locked="0"/>
    </xf>
    <xf numFmtId="3" fontId="25" fillId="0" borderId="1" xfId="0" applyNumberFormat="1" applyFont="1" applyFill="1" applyBorder="1" applyAlignment="1" applyProtection="1">
      <alignment horizontal="right" vertical="center"/>
    </xf>
    <xf numFmtId="0" fontId="25" fillId="0" borderId="10" xfId="1010" applyFont="1" applyFill="1" applyBorder="1" applyAlignment="1" applyProtection="1">
      <alignment horizontal="left" vertical="center"/>
    </xf>
    <xf numFmtId="0" fontId="25" fillId="0" borderId="1" xfId="555" applyFont="1" applyFill="1" applyBorder="1" applyAlignment="1" applyProtection="1">
      <alignment horizontal="left" vertical="center"/>
    </xf>
    <xf numFmtId="0" fontId="26" fillId="0" borderId="10" xfId="1010" applyFont="1" applyFill="1" applyBorder="1" applyAlignment="1" applyProtection="1">
      <alignment horizontal="left" vertical="center"/>
    </xf>
    <xf numFmtId="0" fontId="26" fillId="0" borderId="1" xfId="1010" applyFont="1" applyFill="1" applyBorder="1" applyAlignment="1" applyProtection="1">
      <alignment horizontal="left" vertical="center"/>
    </xf>
    <xf numFmtId="3" fontId="26" fillId="0" borderId="1" xfId="0" applyNumberFormat="1" applyFont="1" applyFill="1" applyBorder="1" applyAlignment="1" applyProtection="1">
      <alignment horizontal="right" vertical="center"/>
    </xf>
    <xf numFmtId="3" fontId="26" fillId="0" borderId="1" xfId="0" applyNumberFormat="1" applyFont="1" applyFill="1" applyBorder="1" applyAlignment="1" applyProtection="1">
      <alignment horizontal="right" vertical="center"/>
      <protection locked="0"/>
    </xf>
    <xf numFmtId="3" fontId="27" fillId="0" borderId="0" xfId="1010" applyNumberFormat="1">
      <alignment vertical="center"/>
    </xf>
    <xf numFmtId="0" fontId="57" fillId="0" borderId="0" xfId="0" applyFont="1" applyFill="1" applyBorder="1" applyAlignment="1">
      <alignment horizontal="center" vertical="center"/>
    </xf>
    <xf numFmtId="0" fontId="57" fillId="0" borderId="15" xfId="0" applyFont="1" applyFill="1" applyBorder="1" applyAlignment="1">
      <alignment horizontal="center" vertical="center"/>
    </xf>
    <xf numFmtId="0" fontId="25" fillId="0" borderId="6" xfId="1088" applyFont="1" applyBorder="1" applyAlignment="1">
      <alignment horizontal="center" vertical="center"/>
    </xf>
    <xf numFmtId="0" fontId="25" fillId="0" borderId="10" xfId="1088" applyFont="1" applyBorder="1" applyAlignment="1">
      <alignment horizontal="center" vertical="center"/>
    </xf>
    <xf numFmtId="0" fontId="25" fillId="0" borderId="8" xfId="1088" applyFont="1" applyBorder="1" applyAlignment="1">
      <alignment horizontal="center" vertical="center"/>
    </xf>
    <xf numFmtId="0" fontId="25" fillId="0" borderId="1" xfId="1088" applyFont="1" applyBorder="1" applyAlignment="1">
      <alignment horizontal="center" vertical="center"/>
    </xf>
    <xf numFmtId="49" fontId="25" fillId="0" borderId="1" xfId="930" applyNumberFormat="1" applyFont="1" applyFill="1" applyBorder="1" applyAlignment="1" applyProtection="1">
      <alignment horizontal="center" vertical="center"/>
    </xf>
    <xf numFmtId="0" fontId="58" fillId="0" borderId="1" xfId="0" applyFont="1" applyFill="1" applyBorder="1" applyAlignment="1">
      <alignment horizontal="center" vertical="center"/>
    </xf>
    <xf numFmtId="4" fontId="58" fillId="0" borderId="1" xfId="0" applyNumberFormat="1" applyFont="1" applyFill="1" applyBorder="1" applyAlignment="1">
      <alignment horizontal="center" vertical="center"/>
    </xf>
    <xf numFmtId="196" fontId="58" fillId="0" borderId="1" xfId="0" applyNumberFormat="1" applyFont="1" applyFill="1" applyBorder="1" applyAlignment="1">
      <alignment horizontal="center" vertical="center"/>
    </xf>
    <xf numFmtId="49" fontId="25" fillId="0" borderId="1" xfId="930" applyNumberFormat="1" applyFont="1" applyFill="1" applyBorder="1" applyAlignment="1" applyProtection="1">
      <alignment vertical="center"/>
    </xf>
    <xf numFmtId="49" fontId="26" fillId="0" borderId="1" xfId="930" applyNumberFormat="1" applyFont="1" applyFill="1" applyBorder="1" applyAlignment="1" applyProtection="1">
      <alignment vertical="center"/>
    </xf>
    <xf numFmtId="0" fontId="5" fillId="0" borderId="0" xfId="0" applyFont="1" applyFill="1" applyBorder="1" applyAlignment="1">
      <alignment horizontal="left" vertical="top" wrapText="1"/>
    </xf>
    <xf numFmtId="0" fontId="10" fillId="0" borderId="0" xfId="0" applyFont="1" applyAlignment="1">
      <alignment horizontal="right"/>
    </xf>
    <xf numFmtId="0" fontId="25" fillId="0" borderId="7" xfId="1088" applyFont="1" applyBorder="1" applyAlignment="1">
      <alignment horizontal="center" vertical="center"/>
    </xf>
    <xf numFmtId="10" fontId="58" fillId="0" borderId="1" xfId="3" applyNumberFormat="1" applyFont="1" applyFill="1" applyBorder="1" applyAlignment="1">
      <alignment horizontal="center" vertical="center"/>
    </xf>
    <xf numFmtId="0" fontId="6" fillId="0" borderId="0" xfId="1010" applyFont="1" applyAlignment="1">
      <alignment horizontal="center" vertical="center" wrapText="1"/>
    </xf>
    <xf numFmtId="0" fontId="8" fillId="0" borderId="0" xfId="663" applyFont="1" applyAlignment="1">
      <alignment horizontal="center" vertical="center" shrinkToFit="1"/>
    </xf>
    <xf numFmtId="0" fontId="10" fillId="0" borderId="0" xfId="663" applyFont="1" applyBorder="1" applyAlignment="1">
      <alignment horizontal="left" vertical="center" wrapText="1"/>
    </xf>
    <xf numFmtId="0" fontId="59" fillId="0" borderId="0" xfId="1022" applyFont="1" applyAlignment="1"/>
    <xf numFmtId="0" fontId="10" fillId="0" borderId="0" xfId="0" applyFont="1" applyAlignment="1">
      <alignment horizontal="right" vertical="center"/>
    </xf>
    <xf numFmtId="0" fontId="25" fillId="0" borderId="1" xfId="1088" applyFont="1" applyBorder="1" applyAlignment="1">
      <alignment horizontal="center" vertical="center" wrapText="1"/>
    </xf>
    <xf numFmtId="0" fontId="25" fillId="0" borderId="1" xfId="0" applyFont="1" applyBorder="1" applyAlignment="1">
      <alignment horizontal="left" vertical="center"/>
    </xf>
    <xf numFmtId="0" fontId="26" fillId="0" borderId="8" xfId="0" applyFont="1" applyBorder="1" applyAlignment="1">
      <alignment horizontal="left" vertical="center"/>
    </xf>
    <xf numFmtId="200" fontId="45" fillId="0" borderId="9" xfId="0" applyNumberFormat="1" applyFont="1" applyBorder="1" applyAlignment="1">
      <alignment horizontal="right" vertical="center" wrapText="1"/>
    </xf>
    <xf numFmtId="0" fontId="25" fillId="0" borderId="8" xfId="0" applyFont="1" applyBorder="1" applyAlignment="1">
      <alignment horizontal="left" vertical="center"/>
    </xf>
    <xf numFmtId="0" fontId="27" fillId="0" borderId="0" xfId="1010" applyFont="1" applyFill="1">
      <alignment vertical="center"/>
    </xf>
    <xf numFmtId="0" fontId="27" fillId="0" borderId="0" xfId="1010" applyFont="1">
      <alignment vertical="center"/>
    </xf>
    <xf numFmtId="199" fontId="27" fillId="0" borderId="0" xfId="1010" applyNumberFormat="1" applyFont="1">
      <alignment vertical="center"/>
    </xf>
    <xf numFmtId="200" fontId="27" fillId="0" borderId="0" xfId="1010" applyNumberFormat="1">
      <alignment vertical="center"/>
    </xf>
    <xf numFmtId="0" fontId="0" fillId="0" borderId="0" xfId="0" applyFont="1" applyFill="1" applyAlignment="1"/>
    <xf numFmtId="0" fontId="60" fillId="0" borderId="0" xfId="913" applyFont="1" applyAlignment="1">
      <alignment horizontal="center" vertical="center"/>
    </xf>
    <xf numFmtId="0" fontId="0" fillId="0" borderId="0" xfId="913" applyFont="1" applyAlignment="1">
      <alignment horizontal="right"/>
    </xf>
    <xf numFmtId="199" fontId="25" fillId="0" borderId="16" xfId="1010" applyNumberFormat="1" applyFont="1" applyBorder="1" applyAlignment="1">
      <alignment horizontal="center" vertical="center" wrapText="1"/>
    </xf>
    <xf numFmtId="0" fontId="61" fillId="0" borderId="1" xfId="0" applyFont="1" applyBorder="1" applyAlignment="1">
      <alignment horizontal="left" vertical="center" wrapText="1"/>
    </xf>
    <xf numFmtId="200" fontId="61" fillId="0" borderId="7" xfId="0" applyNumberFormat="1" applyFont="1" applyBorder="1" applyAlignment="1">
      <alignment horizontal="center" vertical="center" wrapText="1"/>
    </xf>
    <xf numFmtId="200" fontId="9" fillId="0" borderId="7" xfId="0" applyNumberFormat="1" applyFont="1" applyFill="1" applyBorder="1" applyAlignment="1">
      <alignment vertical="center" wrapText="1"/>
    </xf>
    <xf numFmtId="200" fontId="9" fillId="0" borderId="1" xfId="0" applyNumberFormat="1" applyFont="1" applyFill="1" applyBorder="1" applyAlignment="1">
      <alignment vertical="center" wrapText="1"/>
    </xf>
    <xf numFmtId="0" fontId="26" fillId="0" borderId="8" xfId="0" applyFont="1" applyBorder="1" applyAlignment="1">
      <alignment horizontal="left" vertical="center" wrapText="1" indent="2"/>
    </xf>
    <xf numFmtId="200" fontId="26" fillId="0" borderId="9" xfId="0" applyNumberFormat="1" applyFont="1" applyBorder="1" applyAlignment="1">
      <alignment horizontal="center" vertical="center" wrapText="1"/>
    </xf>
    <xf numFmtId="200" fontId="10" fillId="0" borderId="7" xfId="0" applyNumberFormat="1" applyFont="1" applyFill="1" applyBorder="1" applyAlignment="1">
      <alignment vertical="center" wrapText="1"/>
    </xf>
    <xf numFmtId="200" fontId="10" fillId="0" borderId="1" xfId="0" applyNumberFormat="1" applyFont="1" applyFill="1" applyBorder="1" applyAlignment="1">
      <alignment vertical="center" wrapText="1"/>
    </xf>
    <xf numFmtId="200" fontId="26" fillId="0" borderId="7" xfId="0" applyNumberFormat="1" applyFont="1" applyBorder="1" applyAlignment="1">
      <alignment horizontal="center" vertical="center" wrapText="1"/>
    </xf>
    <xf numFmtId="200" fontId="25" fillId="0" borderId="7" xfId="0" applyNumberFormat="1" applyFont="1" applyBorder="1" applyAlignment="1">
      <alignment horizontal="center" vertical="center" wrapText="1"/>
    </xf>
    <xf numFmtId="200" fontId="27" fillId="2" borderId="0" xfId="652" applyNumberFormat="1" applyFont="1" applyFill="1" applyAlignment="1">
      <alignment horizontal="center" vertical="center" wrapText="1"/>
    </xf>
    <xf numFmtId="0" fontId="33" fillId="2" borderId="0" xfId="1010" applyFont="1" applyFill="1" applyAlignment="1">
      <alignment horizontal="center" vertical="center"/>
    </xf>
    <xf numFmtId="0" fontId="1" fillId="0" borderId="0" xfId="0" applyFont="1" applyFill="1" applyAlignment="1">
      <alignment vertical="center"/>
    </xf>
    <xf numFmtId="0" fontId="26" fillId="0" borderId="9" xfId="0" applyFont="1" applyBorder="1" applyAlignment="1">
      <alignment horizontal="center" vertical="center" wrapText="1"/>
    </xf>
    <xf numFmtId="0" fontId="25" fillId="0" borderId="8" xfId="0" applyFont="1" applyBorder="1" applyAlignment="1">
      <alignment horizontal="center" vertical="center"/>
    </xf>
    <xf numFmtId="200" fontId="25" fillId="0" borderId="9" xfId="0" applyNumberFormat="1" applyFont="1" applyBorder="1" applyAlignment="1">
      <alignment horizontal="center" vertical="center" wrapText="1"/>
    </xf>
    <xf numFmtId="0" fontId="8" fillId="0" borderId="0" xfId="913" applyFont="1" applyFill="1" applyBorder="1" applyAlignment="1">
      <alignment horizontal="center" vertical="center"/>
    </xf>
    <xf numFmtId="0" fontId="10" fillId="0" borderId="0" xfId="913" applyFont="1" applyBorder="1" applyAlignment="1">
      <alignment horizontal="left" vertical="center"/>
    </xf>
    <xf numFmtId="0" fontId="10" fillId="0" borderId="0" xfId="913" applyFont="1" applyBorder="1" applyAlignment="1">
      <alignment horizontal="right" vertical="center"/>
    </xf>
    <xf numFmtId="0" fontId="25" fillId="0" borderId="1" xfId="0" applyFont="1" applyBorder="1" applyAlignment="1">
      <alignment horizontal="center" vertical="center" wrapText="1"/>
    </xf>
    <xf numFmtId="0" fontId="61" fillId="0" borderId="1" xfId="0" applyFont="1" applyBorder="1" applyAlignment="1">
      <alignment horizontal="left" vertical="center"/>
    </xf>
    <xf numFmtId="200" fontId="61" fillId="0" borderId="7" xfId="0" applyNumberFormat="1" applyFont="1" applyBorder="1" applyAlignment="1">
      <alignment horizontal="right" vertical="center" wrapText="1"/>
    </xf>
    <xf numFmtId="0" fontId="45" fillId="0" borderId="8" xfId="0" applyFont="1" applyBorder="1" applyAlignment="1">
      <alignment horizontal="left" vertical="center" indent="1"/>
    </xf>
    <xf numFmtId="0" fontId="61" fillId="0" borderId="8" xfId="0" applyFont="1" applyBorder="1">
      <alignment vertical="center"/>
    </xf>
    <xf numFmtId="200" fontId="61" fillId="0" borderId="9" xfId="0" applyNumberFormat="1" applyFont="1" applyBorder="1" applyAlignment="1">
      <alignment horizontal="right" vertical="center" wrapText="1"/>
    </xf>
    <xf numFmtId="0" fontId="61" fillId="0" borderId="1" xfId="0" applyFont="1" applyBorder="1">
      <alignment vertical="center"/>
    </xf>
    <xf numFmtId="0" fontId="45" fillId="0" borderId="1" xfId="0" applyFont="1" applyBorder="1" applyAlignment="1">
      <alignment horizontal="left" vertical="center" indent="1"/>
    </xf>
    <xf numFmtId="200" fontId="45" fillId="0" borderId="7" xfId="0" applyNumberFormat="1" applyFont="1" applyBorder="1" applyAlignment="1">
      <alignment horizontal="right" vertical="center" wrapText="1"/>
    </xf>
    <xf numFmtId="0" fontId="61" fillId="0" borderId="1" xfId="0" applyFont="1" applyBorder="1" applyAlignment="1">
      <alignment horizontal="center" vertical="center"/>
    </xf>
    <xf numFmtId="0" fontId="0" fillId="0" borderId="0" xfId="0" applyAlignment="1" applyProtection="1"/>
    <xf numFmtId="0" fontId="24" fillId="0" borderId="0" xfId="1010" applyFont="1">
      <alignment vertical="center"/>
    </xf>
    <xf numFmtId="0" fontId="2" fillId="0" borderId="0" xfId="1010" applyFont="1" applyFill="1" applyAlignment="1" applyProtection="1">
      <alignment horizontal="center" vertical="center"/>
    </xf>
    <xf numFmtId="0" fontId="33" fillId="2" borderId="0" xfId="1010" applyFont="1" applyFill="1">
      <alignment vertical="center"/>
    </xf>
    <xf numFmtId="0" fontId="10" fillId="0" borderId="0" xfId="1010" applyFont="1">
      <alignment vertical="center"/>
    </xf>
    <xf numFmtId="0" fontId="55" fillId="2" borderId="0" xfId="1010" applyFont="1" applyFill="1">
      <alignment vertical="center"/>
    </xf>
    <xf numFmtId="199" fontId="26" fillId="2" borderId="0" xfId="1010" applyNumberFormat="1" applyFont="1" applyFill="1" applyBorder="1" applyAlignment="1">
      <alignment horizontal="right" vertical="center"/>
    </xf>
    <xf numFmtId="199" fontId="25" fillId="2" borderId="1" xfId="1010" applyNumberFormat="1" applyFont="1" applyFill="1" applyBorder="1" applyAlignment="1">
      <alignment horizontal="center" vertical="center" wrapText="1"/>
    </xf>
    <xf numFmtId="0" fontId="25" fillId="2" borderId="1" xfId="1010" applyFont="1" applyFill="1" applyBorder="1" applyAlignment="1">
      <alignment horizontal="distributed" vertical="center" wrapText="1" indent="3"/>
    </xf>
    <xf numFmtId="0" fontId="25" fillId="0" borderId="10" xfId="0" applyFont="1" applyBorder="1" applyAlignment="1">
      <alignment horizontal="left" vertical="center"/>
    </xf>
    <xf numFmtId="0" fontId="25" fillId="0" borderId="11" xfId="0" applyFont="1" applyBorder="1" applyAlignment="1">
      <alignment horizontal="left" vertical="center"/>
    </xf>
    <xf numFmtId="0" fontId="26" fillId="0" borderId="11" xfId="0" applyFont="1" applyBorder="1" applyAlignment="1">
      <alignment horizontal="left" vertical="center"/>
    </xf>
    <xf numFmtId="49" fontId="26" fillId="0" borderId="8" xfId="0" applyNumberFormat="1" applyFont="1" applyBorder="1" applyAlignment="1">
      <alignment horizontal="left" vertical="center" wrapText="1" indent="3"/>
    </xf>
    <xf numFmtId="0" fontId="26" fillId="0" borderId="11" xfId="0" applyFont="1" applyBorder="1" applyAlignment="1" applyProtection="1">
      <alignment horizontal="left" vertical="center"/>
      <protection locked="0"/>
    </xf>
    <xf numFmtId="0" fontId="0" fillId="0" borderId="0" xfId="0" applyFill="1" applyAlignment="1" applyProtection="1"/>
    <xf numFmtId="0" fontId="26" fillId="0" borderId="12" xfId="0" applyFont="1" applyBorder="1" applyAlignment="1">
      <alignment horizontal="left" vertical="center" wrapText="1"/>
    </xf>
    <xf numFmtId="0" fontId="25" fillId="0" borderId="10" xfId="0" applyFont="1" applyBorder="1" applyAlignment="1">
      <alignment horizontal="left" vertical="center" wrapText="1"/>
    </xf>
    <xf numFmtId="49" fontId="25" fillId="0" borderId="11" xfId="0" applyNumberFormat="1" applyFont="1" applyBorder="1" applyAlignment="1">
      <alignment vertical="center" wrapText="1"/>
    </xf>
    <xf numFmtId="49" fontId="26" fillId="0" borderId="11" xfId="0" applyNumberFormat="1" applyFont="1" applyBorder="1" applyAlignment="1">
      <alignment horizontal="left" vertical="center" wrapText="1"/>
    </xf>
    <xf numFmtId="49" fontId="26" fillId="0" borderId="8" xfId="0" applyNumberFormat="1" applyFont="1" applyBorder="1" applyAlignment="1">
      <alignment horizontal="left" vertical="center" indent="3"/>
    </xf>
    <xf numFmtId="49" fontId="26" fillId="0" borderId="11" xfId="0" applyNumberFormat="1" applyFont="1" applyBorder="1" applyAlignment="1" applyProtection="1">
      <alignment horizontal="left" vertical="center" wrapText="1"/>
      <protection locked="0"/>
    </xf>
    <xf numFmtId="0" fontId="26" fillId="0" borderId="11" xfId="0" applyFont="1" applyBorder="1" applyAlignment="1" applyProtection="1">
      <alignment horizontal="left" vertical="center" wrapText="1"/>
      <protection locked="0"/>
    </xf>
    <xf numFmtId="3" fontId="25" fillId="0" borderId="9" xfId="0" applyNumberFormat="1" applyFont="1" applyBorder="1" applyAlignment="1" applyProtection="1">
      <alignment horizontal="right" vertical="center" wrapText="1"/>
      <protection locked="0"/>
    </xf>
    <xf numFmtId="49" fontId="25" fillId="0" borderId="11" xfId="0" applyNumberFormat="1" applyFont="1" applyBorder="1" applyAlignment="1">
      <alignment horizontal="left" vertical="center" wrapText="1"/>
    </xf>
    <xf numFmtId="49" fontId="26" fillId="0" borderId="8" xfId="0" applyNumberFormat="1" applyFont="1" applyBorder="1" applyAlignment="1" applyProtection="1">
      <alignment horizontal="left" vertical="center" indent="3"/>
      <protection locked="0"/>
    </xf>
    <xf numFmtId="49" fontId="25" fillId="0" borderId="8" xfId="0" applyNumberFormat="1" applyFont="1" applyBorder="1" applyAlignment="1" applyProtection="1">
      <alignment horizontal="left" vertical="center" wrapText="1" indent="2"/>
      <protection locked="0"/>
    </xf>
    <xf numFmtId="49" fontId="26" fillId="0" borderId="8" xfId="0" applyNumberFormat="1" applyFont="1" applyBorder="1" applyAlignment="1" applyProtection="1">
      <alignment horizontal="left" vertical="center" wrapText="1" indent="3"/>
      <protection locked="0"/>
    </xf>
    <xf numFmtId="49" fontId="25" fillId="0" borderId="11" xfId="0" applyNumberFormat="1" applyFont="1" applyBorder="1" applyAlignment="1">
      <alignment horizontal="left" vertical="center"/>
    </xf>
    <xf numFmtId="0" fontId="25" fillId="0" borderId="8" xfId="0" applyFont="1" applyBorder="1" applyAlignment="1">
      <alignment horizontal="distributed" vertical="center" wrapText="1"/>
    </xf>
    <xf numFmtId="0" fontId="25" fillId="0" borderId="0" xfId="1010" applyFont="1" applyFill="1" applyAlignment="1">
      <alignment horizontal="center" vertical="center" wrapText="1"/>
    </xf>
    <xf numFmtId="0" fontId="27" fillId="2" borderId="0" xfId="555" applyFill="1">
      <alignment vertical="center"/>
    </xf>
    <xf numFmtId="0" fontId="27" fillId="0" borderId="0" xfId="555" applyFill="1">
      <alignment vertical="center"/>
    </xf>
    <xf numFmtId="0" fontId="26" fillId="0" borderId="0" xfId="1010" applyFont="1" applyFill="1" applyAlignment="1">
      <alignment horizontal="left" vertical="center"/>
    </xf>
    <xf numFmtId="199" fontId="25" fillId="0" borderId="10" xfId="1010" applyNumberFormat="1" applyFont="1" applyFill="1" applyBorder="1" applyAlignment="1">
      <alignment vertical="center" wrapText="1"/>
    </xf>
    <xf numFmtId="0" fontId="25" fillId="0" borderId="10" xfId="1010" applyNumberFormat="1" applyFont="1" applyFill="1" applyBorder="1" applyAlignment="1">
      <alignment horizontal="left" vertical="center"/>
    </xf>
    <xf numFmtId="0" fontId="25" fillId="0" borderId="1" xfId="1010" applyNumberFormat="1" applyFont="1" applyFill="1" applyBorder="1" applyAlignment="1">
      <alignment vertical="center" wrapText="1"/>
    </xf>
    <xf numFmtId="200" fontId="25" fillId="0" borderId="1" xfId="1" applyNumberFormat="1" applyFont="1" applyFill="1" applyBorder="1" applyAlignment="1" applyProtection="1">
      <alignment horizontal="right" vertical="center" wrapText="1"/>
      <protection locked="0"/>
    </xf>
    <xf numFmtId="0" fontId="26" fillId="0" borderId="1" xfId="1010" applyFont="1" applyFill="1" applyBorder="1" applyAlignment="1">
      <alignment horizontal="left" vertical="center" wrapText="1"/>
    </xf>
    <xf numFmtId="200" fontId="26" fillId="0" borderId="1" xfId="1" applyNumberFormat="1" applyFont="1" applyFill="1" applyBorder="1" applyAlignment="1" applyProtection="1">
      <alignment horizontal="right" vertical="center" wrapText="1"/>
      <protection locked="0"/>
    </xf>
    <xf numFmtId="0" fontId="26" fillId="2" borderId="10" xfId="1010" applyFont="1" applyFill="1" applyBorder="1" applyAlignment="1">
      <alignment horizontal="left" vertical="center"/>
    </xf>
    <xf numFmtId="0" fontId="26" fillId="2" borderId="1" xfId="1010" applyFont="1" applyFill="1" applyBorder="1" applyAlignment="1">
      <alignment horizontal="left" vertical="center" wrapText="1"/>
    </xf>
    <xf numFmtId="200" fontId="26" fillId="2" borderId="1" xfId="1" applyNumberFormat="1" applyFont="1" applyFill="1" applyBorder="1" applyAlignment="1">
      <alignment horizontal="right" vertical="center" wrapText="1"/>
    </xf>
    <xf numFmtId="200" fontId="26" fillId="2" borderId="1" xfId="1" applyNumberFormat="1" applyFont="1" applyFill="1" applyBorder="1" applyAlignment="1" applyProtection="1">
      <alignment horizontal="right" vertical="center" wrapText="1"/>
      <protection locked="0"/>
    </xf>
    <xf numFmtId="0" fontId="26" fillId="0" borderId="10" xfId="1010" applyFont="1" applyFill="1" applyBorder="1" applyAlignment="1">
      <alignment horizontal="left" vertical="top" wrapText="1"/>
    </xf>
    <xf numFmtId="0" fontId="26" fillId="0" borderId="1" xfId="1010" applyNumberFormat="1" applyFont="1" applyFill="1" applyBorder="1" applyAlignment="1">
      <alignment vertical="center" wrapText="1"/>
    </xf>
    <xf numFmtId="0" fontId="25" fillId="0" borderId="10" xfId="1010"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0" fontId="25" fillId="0" borderId="1" xfId="1010" applyFont="1" applyFill="1" applyBorder="1" applyAlignment="1">
      <alignment horizontal="left" vertical="center" wrapText="1"/>
    </xf>
    <xf numFmtId="0" fontId="25" fillId="0" borderId="10" xfId="1010" applyNumberFormat="1" applyFont="1" applyFill="1" applyBorder="1" applyAlignment="1" applyProtection="1">
      <alignment horizontal="left" vertical="center"/>
    </xf>
    <xf numFmtId="0" fontId="25" fillId="0" borderId="1" xfId="1010" applyNumberFormat="1" applyFont="1" applyFill="1" applyBorder="1" applyAlignment="1" applyProtection="1">
      <alignment vertical="center" wrapText="1"/>
    </xf>
    <xf numFmtId="0" fontId="26" fillId="2" borderId="10" xfId="555" applyFont="1" applyFill="1" applyBorder="1" applyAlignment="1" applyProtection="1">
      <alignment horizontal="left" vertical="center"/>
    </xf>
    <xf numFmtId="0" fontId="26" fillId="2" borderId="1" xfId="555" applyFont="1" applyFill="1" applyBorder="1" applyAlignment="1" applyProtection="1">
      <alignment horizontal="left" vertical="center" wrapText="1"/>
    </xf>
    <xf numFmtId="0" fontId="48" fillId="0" borderId="10" xfId="1010" applyFont="1" applyFill="1" applyBorder="1" applyAlignment="1">
      <alignment horizontal="distributed" vertical="center"/>
    </xf>
    <xf numFmtId="0" fontId="25" fillId="0" borderId="1" xfId="1010" applyFont="1" applyFill="1" applyBorder="1" applyAlignment="1">
      <alignment horizontal="distributed" vertical="center" wrapText="1" indent="2"/>
    </xf>
    <xf numFmtId="200" fontId="27" fillId="0" borderId="0" xfId="1010" applyNumberFormat="1" applyFill="1">
      <alignment vertical="center"/>
    </xf>
    <xf numFmtId="199" fontId="26" fillId="0" borderId="0" xfId="1010" applyNumberFormat="1" applyFont="1" applyFill="1" applyBorder="1" applyAlignment="1">
      <alignment horizontal="right" vertical="center"/>
    </xf>
    <xf numFmtId="202" fontId="25" fillId="2" borderId="1" xfId="3" applyNumberFormat="1" applyFont="1" applyFill="1" applyBorder="1" applyAlignment="1" applyProtection="1">
      <alignment horizontal="right" vertical="center" wrapText="1"/>
      <protection locked="0"/>
    </xf>
    <xf numFmtId="202" fontId="26" fillId="2" borderId="1" xfId="3" applyNumberFormat="1" applyFont="1" applyFill="1" applyBorder="1" applyAlignment="1" applyProtection="1">
      <alignment horizontal="right" vertical="center" wrapText="1"/>
      <protection locked="0"/>
    </xf>
    <xf numFmtId="0" fontId="0" fillId="0" borderId="0" xfId="1010" applyFont="1" applyFill="1">
      <alignment vertical="center"/>
    </xf>
    <xf numFmtId="199" fontId="25" fillId="0" borderId="17" xfId="1010" applyNumberFormat="1" applyFont="1" applyFill="1" applyBorder="1" applyAlignment="1">
      <alignment horizontal="center" vertical="center" wrapText="1"/>
    </xf>
    <xf numFmtId="0" fontId="25" fillId="0" borderId="1" xfId="1010" applyFont="1" applyFill="1" applyBorder="1" applyAlignment="1">
      <alignment horizontal="center" vertical="center" wrapText="1"/>
    </xf>
    <xf numFmtId="200" fontId="26" fillId="0" borderId="1" xfId="1092" applyNumberFormat="1" applyFont="1" applyFill="1" applyBorder="1" applyAlignment="1" applyProtection="1">
      <alignment vertical="center" wrapText="1"/>
    </xf>
    <xf numFmtId="49" fontId="26" fillId="0" borderId="1" xfId="1092" applyNumberFormat="1" applyFont="1" applyFill="1" applyBorder="1" applyAlignment="1" applyProtection="1">
      <alignment horizontal="left" vertical="center" wrapText="1"/>
    </xf>
    <xf numFmtId="0" fontId="25" fillId="0" borderId="1" xfId="1010" applyFont="1" applyFill="1" applyBorder="1" applyAlignment="1">
      <alignment vertical="center" wrapText="1"/>
    </xf>
    <xf numFmtId="0" fontId="26" fillId="0" borderId="10" xfId="1010" applyNumberFormat="1" applyFont="1" applyFill="1" applyBorder="1" applyAlignment="1">
      <alignment horizontal="left" vertical="center"/>
    </xf>
    <xf numFmtId="0" fontId="26" fillId="0" borderId="1" xfId="1010" applyNumberFormat="1" applyFont="1" applyFill="1" applyBorder="1" applyAlignment="1">
      <alignment horizontal="left" vertical="center" wrapText="1"/>
    </xf>
    <xf numFmtId="0" fontId="26" fillId="0" borderId="10" xfId="555" applyFont="1" applyFill="1" applyBorder="1" applyAlignment="1">
      <alignment horizontal="left" vertical="center"/>
    </xf>
    <xf numFmtId="0" fontId="25" fillId="0" borderId="1" xfId="1010" applyNumberFormat="1" applyFont="1" applyFill="1" applyBorder="1" applyAlignment="1">
      <alignment horizontal="left" vertical="center" wrapText="1"/>
    </xf>
    <xf numFmtId="0" fontId="62" fillId="0" borderId="0" xfId="1010" applyFont="1" applyFill="1">
      <alignment vertical="center"/>
    </xf>
    <xf numFmtId="3" fontId="27" fillId="0" borderId="0" xfId="1010" applyNumberFormat="1" applyFill="1">
      <alignment vertical="center"/>
    </xf>
    <xf numFmtId="199" fontId="25" fillId="0" borderId="0" xfId="1010" applyNumberFormat="1" applyFont="1" applyFill="1" applyAlignment="1">
      <alignment horizontal="center" vertical="center" wrapText="1"/>
    </xf>
    <xf numFmtId="202" fontId="26" fillId="0" borderId="1" xfId="3" applyNumberFormat="1" applyFont="1" applyFill="1" applyBorder="1" applyAlignment="1" applyProtection="1">
      <alignment vertical="center" wrapText="1"/>
      <protection locked="0"/>
    </xf>
    <xf numFmtId="202" fontId="25" fillId="0" borderId="1" xfId="3" applyNumberFormat="1" applyFont="1" applyFill="1" applyBorder="1" applyAlignment="1" applyProtection="1">
      <alignment vertical="center" wrapText="1"/>
      <protection locked="0"/>
    </xf>
    <xf numFmtId="0" fontId="25" fillId="2" borderId="0" xfId="1010" applyFont="1" applyFill="1" applyAlignment="1" applyProtection="1">
      <alignment horizontal="center" vertical="center" wrapText="1"/>
    </xf>
    <xf numFmtId="0" fontId="26" fillId="2" borderId="0" xfId="1010" applyFont="1" applyFill="1" applyProtection="1">
      <alignment vertical="center"/>
    </xf>
    <xf numFmtId="0" fontId="27" fillId="2" borderId="0" xfId="555" applyFill="1" applyProtection="1">
      <alignment vertical="center"/>
    </xf>
    <xf numFmtId="199" fontId="27" fillId="2" borderId="0" xfId="1010" applyNumberFormat="1" applyFill="1" applyProtection="1">
      <alignment vertical="center"/>
    </xf>
    <xf numFmtId="0" fontId="63" fillId="2" borderId="0" xfId="1010" applyFont="1" applyFill="1" applyProtection="1">
      <alignment vertical="center"/>
    </xf>
    <xf numFmtId="0" fontId="26" fillId="0" borderId="0" xfId="1010" applyFont="1" applyFill="1" applyAlignment="1" applyProtection="1">
      <alignment horizontal="left" vertical="center"/>
    </xf>
    <xf numFmtId="0" fontId="55" fillId="0" borderId="0" xfId="1010" applyFont="1" applyFill="1" applyProtection="1">
      <alignment vertical="center"/>
    </xf>
    <xf numFmtId="0" fontId="25" fillId="0" borderId="1" xfId="1010" applyFont="1" applyFill="1" applyBorder="1" applyAlignment="1" applyProtection="1">
      <alignment horizontal="center" vertical="center" wrapText="1"/>
    </xf>
    <xf numFmtId="0" fontId="26" fillId="0" borderId="10" xfId="1010" applyFont="1" applyFill="1" applyBorder="1" applyAlignment="1" applyProtection="1">
      <alignment horizontal="left" vertical="top" wrapText="1"/>
    </xf>
    <xf numFmtId="0" fontId="26" fillId="0" borderId="1" xfId="1010" applyNumberFormat="1" applyFont="1" applyFill="1" applyBorder="1" applyAlignment="1" applyProtection="1">
      <alignment vertical="center" wrapText="1"/>
    </xf>
    <xf numFmtId="0" fontId="25" fillId="0" borderId="10" xfId="1010" applyFont="1" applyFill="1" applyBorder="1" applyAlignment="1" applyProtection="1">
      <alignment horizontal="distributed" vertical="center"/>
    </xf>
    <xf numFmtId="0" fontId="26" fillId="0" borderId="10" xfId="555" applyFont="1" applyFill="1" applyBorder="1" applyAlignment="1" applyProtection="1">
      <alignment horizontal="left" vertical="center"/>
    </xf>
    <xf numFmtId="0" fontId="48" fillId="0" borderId="10" xfId="1010" applyFont="1" applyFill="1" applyBorder="1" applyAlignment="1" applyProtection="1">
      <alignment horizontal="distributed" vertical="center"/>
    </xf>
    <xf numFmtId="0" fontId="25" fillId="0" borderId="1" xfId="1010" applyNumberFormat="1" applyFont="1" applyFill="1" applyBorder="1" applyAlignment="1" applyProtection="1">
      <alignment horizontal="distributed" vertical="center"/>
    </xf>
    <xf numFmtId="3" fontId="27" fillId="2" borderId="0" xfId="1010" applyNumberFormat="1" applyFill="1" applyProtection="1">
      <alignment vertical="center"/>
    </xf>
    <xf numFmtId="199" fontId="25" fillId="0" borderId="0" xfId="1010" applyNumberFormat="1" applyFont="1" applyFill="1" applyAlignment="1" applyProtection="1">
      <alignment horizontal="center" vertical="center" wrapText="1"/>
    </xf>
    <xf numFmtId="0" fontId="33" fillId="0" borderId="0" xfId="555" applyFont="1" applyFill="1" applyAlignment="1" applyProtection="1">
      <alignment horizontal="center" vertical="center"/>
    </xf>
    <xf numFmtId="0" fontId="26" fillId="0" borderId="10" xfId="1010" applyFont="1" applyFill="1" applyBorder="1" applyAlignment="1" applyProtection="1" quotePrefix="1">
      <alignment horizontal="left" vertical="center"/>
    </xf>
    <xf numFmtId="0" fontId="26" fillId="2" borderId="10" xfId="1010" applyFont="1" applyFill="1" applyBorder="1" applyAlignment="1" quotePrefix="1">
      <alignment horizontal="left" vertical="center"/>
    </xf>
  </cellXfs>
  <cellStyles count="13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链接单元格 5" xfId="49"/>
    <cellStyle name="常规 440" xfId="50"/>
    <cellStyle name="常规 435" xfId="51"/>
    <cellStyle name="强调文字颜色 2 3 2" xfId="52"/>
    <cellStyle name="汇总 6" xfId="53"/>
    <cellStyle name="Accent5 9" xfId="54"/>
    <cellStyle name="部门 4" xfId="55"/>
    <cellStyle name="_ET_STYLE_NoName_00__Book1_1 2 2 2" xfId="56"/>
    <cellStyle name="常规 2 2 4" xfId="57"/>
    <cellStyle name="百分比 2 8 2" xfId="58"/>
    <cellStyle name="Accent1 5" xfId="59"/>
    <cellStyle name="好 3 2 2" xfId="60"/>
    <cellStyle name="args.style" xfId="61"/>
    <cellStyle name="常规 3 4 3" xfId="62"/>
    <cellStyle name="Accent2 - 40%" xfId="63"/>
    <cellStyle name="常规 26 2" xfId="64"/>
    <cellStyle name="常规 7 3" xfId="65"/>
    <cellStyle name="Accent6 4" xfId="66"/>
    <cellStyle name="好_0605石屏县 2 2" xfId="67"/>
    <cellStyle name="Input [yellow] 4" xfId="68"/>
    <cellStyle name="Accent2 - 60%" xfId="69"/>
    <cellStyle name="日期" xfId="70"/>
    <cellStyle name="60% - 强调文字颜色 6 3 2" xfId="71"/>
    <cellStyle name="差_Book1 2" xfId="72"/>
    <cellStyle name="Accent4 5" xfId="73"/>
    <cellStyle name="60% - 强调文字颜色 4 2 2 2" xfId="74"/>
    <cellStyle name="好_2007年地州资金往来对账表 3" xfId="75"/>
    <cellStyle name="60% - 强调文字颜色 2 3" xfId="76"/>
    <cellStyle name="常规 6" xfId="77"/>
    <cellStyle name="_ET_STYLE_NoName_00__Sheet3" xfId="78"/>
    <cellStyle name="Accent6 3" xfId="79"/>
    <cellStyle name="Accent5 - 60% 2 2" xfId="80"/>
    <cellStyle name="Accent3 4 2" xfId="81"/>
    <cellStyle name="百分比 7" xfId="82"/>
    <cellStyle name="解释性文本 2 2" xfId="83"/>
    <cellStyle name="常规 6 5" xfId="84"/>
    <cellStyle name="常规 4 2 2 3" xfId="85"/>
    <cellStyle name="常规 5 2" xfId="86"/>
    <cellStyle name="60% - 强调文字颜色 2 2 2" xfId="87"/>
    <cellStyle name="标题 1 5 2" xfId="88"/>
    <cellStyle name="Accent1 - 60% 2 2" xfId="89"/>
    <cellStyle name="百分比 4" xfId="90"/>
    <cellStyle name="百分比 5" xfId="91"/>
    <cellStyle name="常规 5 2 2" xfId="92"/>
    <cellStyle name="差 7" xfId="93"/>
    <cellStyle name="0,0_x000d__x000a_NA_x000d__x000a_" xfId="94"/>
    <cellStyle name="60% - 强调文字颜色 2 2 2 2" xfId="95"/>
    <cellStyle name="Accent4 2 2" xfId="96"/>
    <cellStyle name="Accent6 2" xfId="97"/>
    <cellStyle name="百分比 6" xfId="98"/>
    <cellStyle name="Accent6 5" xfId="99"/>
    <cellStyle name="40% - 强调文字颜色 4 2" xfId="100"/>
    <cellStyle name="常规 443" xfId="101"/>
    <cellStyle name="常规 8 3" xfId="102"/>
    <cellStyle name="常规 2 2 2 5" xfId="103"/>
    <cellStyle name="标题 4 5 3" xfId="104"/>
    <cellStyle name="PSHeading 4" xfId="105"/>
    <cellStyle name="差_0605石屏" xfId="106"/>
    <cellStyle name="60% - 强调文字颜色 4 2 3" xfId="107"/>
    <cellStyle name="输出 3 3" xfId="108"/>
    <cellStyle name="20% - 强调文字颜色 3 3" xfId="109"/>
    <cellStyle name="适中 8" xfId="110"/>
    <cellStyle name="常规 442" xfId="111"/>
    <cellStyle name="常规 8 2" xfId="112"/>
    <cellStyle name="链接单元格 7" xfId="113"/>
    <cellStyle name="常规 2 2 2 4" xfId="114"/>
    <cellStyle name="标题 4 5 2" xfId="115"/>
    <cellStyle name="千位分隔 6 2" xfId="116"/>
    <cellStyle name="编号 3 2" xfId="117"/>
    <cellStyle name="常规 428" xfId="118"/>
    <cellStyle name="常规 433" xfId="119"/>
    <cellStyle name="链接单元格 3" xfId="120"/>
    <cellStyle name="标题 5 4" xfId="121"/>
    <cellStyle name="Accent6 - 20% 2 2" xfId="122"/>
    <cellStyle name="汇总 3 3" xfId="123"/>
    <cellStyle name="常规 429" xfId="124"/>
    <cellStyle name="常规 434" xfId="125"/>
    <cellStyle name="链接单元格 4" xfId="126"/>
    <cellStyle name="Accent2 - 40% 2" xfId="127"/>
    <cellStyle name="检查单元格 3 4" xfId="128"/>
    <cellStyle name="差_11大理 2 2" xfId="129"/>
    <cellStyle name="常规 2 2 2 6" xfId="130"/>
    <cellStyle name="PSChar" xfId="131"/>
    <cellStyle name="好_2008年地州对账表(国库资金）" xfId="132"/>
    <cellStyle name="Accent2 - 40% 3" xfId="133"/>
    <cellStyle name="常规 436" xfId="134"/>
    <cellStyle name="常规 441" xfId="135"/>
    <cellStyle name="链接单元格 6" xfId="136"/>
    <cellStyle name="常规 2 5 3 2" xfId="137"/>
    <cellStyle name="60% - 强调文字颜色 5 2 2 2" xfId="138"/>
    <cellStyle name="标题 1 4 2" xfId="139"/>
    <cellStyle name="Accent6 6" xfId="140"/>
    <cellStyle name="_弱电系统设备配置报价清单" xfId="141"/>
    <cellStyle name="标题 1 4 3" xfId="142"/>
    <cellStyle name="Accent6 7" xfId="143"/>
    <cellStyle name="_Book1_2 2" xfId="144"/>
    <cellStyle name="Accent2 - 20% 2" xfId="145"/>
    <cellStyle name="常规 3 2 3 2" xfId="146"/>
    <cellStyle name="适中 5 2" xfId="147"/>
    <cellStyle name="常规 2 12 2" xfId="148"/>
    <cellStyle name="Accent2 - 20% 3" xfId="149"/>
    <cellStyle name="适中 5 3" xfId="150"/>
    <cellStyle name="_Book1_2 3" xfId="151"/>
    <cellStyle name="_ET_STYLE_NoName_00__Book1" xfId="152"/>
    <cellStyle name="_ET_STYLE_NoName_00_" xfId="153"/>
    <cellStyle name="_Book1_1" xfId="154"/>
    <cellStyle name="_20100326高清市院遂宁检察院1080P配置清单26日改" xfId="155"/>
    <cellStyle name="Accent2 - 20% 2 2" xfId="156"/>
    <cellStyle name="百分比 2 2 4" xfId="157"/>
    <cellStyle name="_Book1_2 2 2" xfId="158"/>
    <cellStyle name="常规 2 5 4 2" xfId="159"/>
    <cellStyle name="百分比 2 2 5" xfId="160"/>
    <cellStyle name="百分比 2 10 2" xfId="161"/>
    <cellStyle name="_Book1_2 2 3" xfId="162"/>
    <cellStyle name="百分比 2 2 4 2" xfId="163"/>
    <cellStyle name="_Book1_2 2 2 2" xfId="164"/>
    <cellStyle name="_Book1_3 2" xfId="165"/>
    <cellStyle name="超级链接 2 2" xfId="166"/>
    <cellStyle name="常规 2 7 2" xfId="167"/>
    <cellStyle name="_Book1" xfId="168"/>
    <cellStyle name="常规 3 2 3" xfId="169"/>
    <cellStyle name="Accent2 - 20%" xfId="170"/>
    <cellStyle name="适中 5" xfId="171"/>
    <cellStyle name="_Book1_2" xfId="172"/>
    <cellStyle name="常规 2 16" xfId="173"/>
    <cellStyle name="百分比 2 3 4" xfId="174"/>
    <cellStyle name="差_2008年地州对账表(国库资金） 3" xfId="175"/>
    <cellStyle name="_Book1_2 3 2" xfId="176"/>
    <cellStyle name="_Book1_2 4" xfId="177"/>
    <cellStyle name="超级链接 2" xfId="178"/>
    <cellStyle name="Accent1 4 2" xfId="179"/>
    <cellStyle name="_Book1_3" xfId="180"/>
    <cellStyle name="Accent5 - 60% 3" xfId="181"/>
    <cellStyle name="常规 2 3 3 2" xfId="182"/>
    <cellStyle name="_ET_STYLE_NoName_00__Book1_1" xfId="183"/>
    <cellStyle name="常规 2 3 3 2 2" xfId="184"/>
    <cellStyle name="_ET_STYLE_NoName_00__Book1_1 2" xfId="185"/>
    <cellStyle name="_ET_STYLE_NoName_00__Book1_1 2 2" xfId="186"/>
    <cellStyle name="_ET_STYLE_NoName_00__Book1_1 2 3" xfId="187"/>
    <cellStyle name="标题 2 2 2 2" xfId="188"/>
    <cellStyle name="Percent [2]" xfId="189"/>
    <cellStyle name="百分比 2 7 2" xfId="190"/>
    <cellStyle name="_ET_STYLE_NoName_00__Book1_1 3" xfId="191"/>
    <cellStyle name="超级链接" xfId="192"/>
    <cellStyle name="Accent1 4" xfId="193"/>
    <cellStyle name="_ET_STYLE_NoName_00__Book1_1 3 2" xfId="194"/>
    <cellStyle name="_ET_STYLE_NoName_00__Book1_1 4" xfId="195"/>
    <cellStyle name="Accent5 4" xfId="196"/>
    <cellStyle name="_关闭破产企业已移交地方管理中小学校退休教师情况明细表(1)" xfId="197"/>
    <cellStyle name="0,0_x005f_x000d__x005f_x000a_NA_x005f_x000d__x005f_x000a_" xfId="198"/>
    <cellStyle name="警告文本 4 2" xfId="199"/>
    <cellStyle name="常规 428 2" xfId="200"/>
    <cellStyle name="链接单元格 3 2" xfId="201"/>
    <cellStyle name="20% - 强调文字颜色 1 2" xfId="202"/>
    <cellStyle name="常规 11 4" xfId="203"/>
    <cellStyle name="链接单元格 3 2 2" xfId="204"/>
    <cellStyle name="20% - 强调文字颜色 1 2 2" xfId="205"/>
    <cellStyle name="强调文字颜色 2 2 2 2" xfId="206"/>
    <cellStyle name="20% - 强调文字颜色 1 3" xfId="207"/>
    <cellStyle name="Accent1 - 20% 2" xfId="208"/>
    <cellStyle name="20% - 强调文字颜色 2 2" xfId="209"/>
    <cellStyle name="20% - 强调文字颜色 2 2 2" xfId="210"/>
    <cellStyle name="60% - 强调文字颜色 3 2 2 2" xfId="211"/>
    <cellStyle name="20% - 强调文字颜色 2 3" xfId="212"/>
    <cellStyle name="常规 3 2 5" xfId="213"/>
    <cellStyle name="20% - 强调文字颜色 3 2" xfId="214"/>
    <cellStyle name="适中 7" xfId="215"/>
    <cellStyle name="20% - 强调文字颜色 3 2 2" xfId="216"/>
    <cellStyle name="Mon閠aire_!!!GO" xfId="217"/>
    <cellStyle name="常规 3 3 5" xfId="218"/>
    <cellStyle name="20% - 强调文字颜色 4 2" xfId="219"/>
    <cellStyle name="常规 3 3 5 2" xfId="220"/>
    <cellStyle name="20% - 强调文字颜色 4 2 2" xfId="221"/>
    <cellStyle name="Accent6 - 60% 2 2" xfId="222"/>
    <cellStyle name="常规 3 3 6" xfId="223"/>
    <cellStyle name="20% - 强调文字颜色 4 3" xfId="224"/>
    <cellStyle name="20% - 强调文字颜色 5 2" xfId="225"/>
    <cellStyle name="20% - 强调文字颜色 5 2 2" xfId="226"/>
    <cellStyle name="20% - 强调文字颜色 5 3" xfId="227"/>
    <cellStyle name="20% - 强调文字颜色 6 2" xfId="228"/>
    <cellStyle name="20% - 强调文字颜色 6 2 2" xfId="229"/>
    <cellStyle name="Accent6 - 20% 3" xfId="230"/>
    <cellStyle name="20% - 强调文字颜色 6 3" xfId="231"/>
    <cellStyle name="解释性文本 3 2 2" xfId="232"/>
    <cellStyle name="40% - 强调文字颜色 1 2" xfId="233"/>
    <cellStyle name="常规 4 3 5" xfId="234"/>
    <cellStyle name="40% - 强调文字颜色 1 2 2" xfId="235"/>
    <cellStyle name="Accent1" xfId="236"/>
    <cellStyle name="常规 9 2" xfId="237"/>
    <cellStyle name="40% - 强调文字颜色 1 3" xfId="238"/>
    <cellStyle name="常规 2 3 2 4" xfId="239"/>
    <cellStyle name="40% - 强调文字颜色 2 2" xfId="240"/>
    <cellStyle name="常规 2 3 2 4 2" xfId="241"/>
    <cellStyle name="40% - 强调文字颜色 2 2 2" xfId="242"/>
    <cellStyle name="常规 2 3 2 5" xfId="243"/>
    <cellStyle name="40% - 强调文字颜色 2 3" xfId="244"/>
    <cellStyle name="常规 2 3 3 4" xfId="245"/>
    <cellStyle name="40% - 强调文字颜色 3 2" xfId="246"/>
    <cellStyle name="40% - 强调文字颜色 3 2 2" xfId="247"/>
    <cellStyle name="40% - 强调文字颜色 3 3" xfId="248"/>
    <cellStyle name="标题 4 4" xfId="249"/>
    <cellStyle name="千位分隔 5" xfId="250"/>
    <cellStyle name="40% - 强调文字颜色 4 2 2" xfId="251"/>
    <cellStyle name="Accent6 - 20% 2" xfId="252"/>
    <cellStyle name="40% - 强调文字颜色 4 3" xfId="253"/>
    <cellStyle name="好 2 3" xfId="254"/>
    <cellStyle name="40% - 强调文字颜色 5 2" xfId="255"/>
    <cellStyle name="60% - 强调文字颜色 4 3" xfId="256"/>
    <cellStyle name="计算 4 2 2" xfId="257"/>
    <cellStyle name="40% - 强调文字颜色 5 2 2" xfId="258"/>
    <cellStyle name="好 2 4" xfId="259"/>
    <cellStyle name="40% - 强调文字颜色 5 3" xfId="260"/>
    <cellStyle name="适中 2 2" xfId="261"/>
    <cellStyle name="百分比 2 9" xfId="262"/>
    <cellStyle name="标题 2 2 4" xfId="263"/>
    <cellStyle name="好 3 3" xfId="264"/>
    <cellStyle name="40% - 强调文字颜色 6 2" xfId="265"/>
    <cellStyle name="适中 2 2 2" xfId="266"/>
    <cellStyle name="百分比 2 9 2" xfId="267"/>
    <cellStyle name="Accent2 5" xfId="268"/>
    <cellStyle name="40% - 强调文字颜色 6 2 2" xfId="269"/>
    <cellStyle name="好 3 4" xfId="270"/>
    <cellStyle name="40% - 强调文字颜色 6 3" xfId="271"/>
    <cellStyle name="输出 3 4" xfId="272"/>
    <cellStyle name="Accent6 2 2" xfId="273"/>
    <cellStyle name="60% - 强调文字颜色 1 2" xfId="274"/>
    <cellStyle name="60% - 强调文字颜色 1 2 2" xfId="275"/>
    <cellStyle name="好 7" xfId="276"/>
    <cellStyle name="标题 3 2 4" xfId="277"/>
    <cellStyle name="商品名称 2 2" xfId="278"/>
    <cellStyle name="60% - 强调文字颜色 1 2 2 2" xfId="279"/>
    <cellStyle name="百分比 2 3 4 2" xfId="280"/>
    <cellStyle name="60% - 强调文字颜色 1 2 3" xfId="281"/>
    <cellStyle name="60% - 强调文字颜色 1 3" xfId="282"/>
    <cellStyle name="60% - 强调文字颜色 1 3 2" xfId="283"/>
    <cellStyle name="千位分隔 2 3" xfId="284"/>
    <cellStyle name="输出 4 4" xfId="285"/>
    <cellStyle name="常规 5" xfId="286"/>
    <cellStyle name="Accent6 3 2" xfId="287"/>
    <cellStyle name="60% - 强调文字颜色 2 2" xfId="288"/>
    <cellStyle name="Accent6 - 60%" xfId="289"/>
    <cellStyle name="常规 5 3" xfId="290"/>
    <cellStyle name="60% - 强调文字颜色 2 2 3" xfId="291"/>
    <cellStyle name="常规 6 2" xfId="292"/>
    <cellStyle name="注释 2" xfId="293"/>
    <cellStyle name="60% - 强调文字颜色 2 3 2" xfId="294"/>
    <cellStyle name="Accent6 4 2" xfId="295"/>
    <cellStyle name="60% - 强调文字颜色 3 2" xfId="296"/>
    <cellStyle name="60% - 强调文字颜色 3 2 2" xfId="297"/>
    <cellStyle name="60% - 强调文字颜色 3 2 3" xfId="298"/>
    <cellStyle name="Accent5 - 40% 2" xfId="299"/>
    <cellStyle name="60% - 强调文字颜色 3 3" xfId="300"/>
    <cellStyle name="Accent5 - 40% 2 2" xfId="301"/>
    <cellStyle name="60% - 强调文字颜色 3 3 2" xfId="302"/>
    <cellStyle name="汇总 7" xfId="303"/>
    <cellStyle name="Accent6 5 2" xfId="304"/>
    <cellStyle name="60% - 强调文字颜色 4 2" xfId="305"/>
    <cellStyle name="60% - 强调文字颜色 4 2 2" xfId="306"/>
    <cellStyle name="常规 20" xfId="307"/>
    <cellStyle name="常规 15" xfId="308"/>
    <cellStyle name="60% - 强调文字颜色 4 3 2" xfId="309"/>
    <cellStyle name="标题 1 4 2 2" xfId="310"/>
    <cellStyle name="60% - 强调文字颜色 5 2" xfId="311"/>
    <cellStyle name="常规 2 5 3" xfId="312"/>
    <cellStyle name="60% - 强调文字颜色 5 2 2" xfId="313"/>
    <cellStyle name="常规 2 2 2 3 2" xfId="314"/>
    <cellStyle name="百分比 2 10" xfId="315"/>
    <cellStyle name="常规 2 5 4" xfId="316"/>
    <cellStyle name="60% - 强调文字颜色 5 2 3" xfId="317"/>
    <cellStyle name="60% - 强调文字颜色 5 3" xfId="318"/>
    <cellStyle name="常规 2 6 3" xfId="319"/>
    <cellStyle name="60% - 强调文字颜色 5 3 2" xfId="320"/>
    <cellStyle name="RowLevel_0" xfId="321"/>
    <cellStyle name="60% - 强调文字颜色 6 2" xfId="322"/>
    <cellStyle name="强调文字颜色 5 2 3" xfId="323"/>
    <cellStyle name="千位分隔 14" xfId="324"/>
    <cellStyle name="Header2" xfId="325"/>
    <cellStyle name="60% - 强调文字颜色 6 2 2" xfId="326"/>
    <cellStyle name="Header2 2" xfId="327"/>
    <cellStyle name="60% - 强调文字颜色 6 2 2 2" xfId="328"/>
    <cellStyle name="60% - 强调文字颜色 6 2 3" xfId="329"/>
    <cellStyle name="60% - 强调文字颜色 6 3" xfId="330"/>
    <cellStyle name="6mal" xfId="331"/>
    <cellStyle name="Accent4 9" xfId="332"/>
    <cellStyle name="强调文字颜色 2 2 2" xfId="333"/>
    <cellStyle name="Accent1 - 20%" xfId="334"/>
    <cellStyle name="常规 2 3 3 3" xfId="335"/>
    <cellStyle name="Accent5 - 20%" xfId="336"/>
    <cellStyle name="Accent1 - 20% 2 2" xfId="337"/>
    <cellStyle name="Accent1 - 20% 3" xfId="338"/>
    <cellStyle name="标题 6 2 2" xfId="339"/>
    <cellStyle name="Accent6 9" xfId="340"/>
    <cellStyle name="Accent1 - 40%" xfId="341"/>
    <cellStyle name="Accent1 - 40% 2" xfId="342"/>
    <cellStyle name="Accent1 - 40% 2 2" xfId="343"/>
    <cellStyle name="PSHeading 3 2" xfId="344"/>
    <cellStyle name="Accent1 - 40% 3" xfId="345"/>
    <cellStyle name="Accent1 - 60%" xfId="346"/>
    <cellStyle name="标题 1 5" xfId="347"/>
    <cellStyle name="Accent1 - 60% 2" xfId="348"/>
    <cellStyle name="常规 17 2" xfId="349"/>
    <cellStyle name="注释 4 2 2" xfId="350"/>
    <cellStyle name="标题 1 6" xfId="351"/>
    <cellStyle name="Accent1 - 60% 3" xfId="352"/>
    <cellStyle name="Accent1 2" xfId="353"/>
    <cellStyle name="Date 3" xfId="354"/>
    <cellStyle name="Accent1 2 2" xfId="355"/>
    <cellStyle name="Currency [0]_!!!GO" xfId="356"/>
    <cellStyle name="Accent1 3" xfId="357"/>
    <cellStyle name="Accent1 3 2" xfId="358"/>
    <cellStyle name="常规 2" xfId="359"/>
    <cellStyle name="Accent1 5 2" xfId="360"/>
    <cellStyle name="sstot" xfId="361"/>
    <cellStyle name="部门 3 2" xfId="362"/>
    <cellStyle name="常规 2 2 3 2" xfId="363"/>
    <cellStyle name="Accent1 6" xfId="364"/>
    <cellStyle name="常规 2 2 3 3" xfId="365"/>
    <cellStyle name="Accent1 7" xfId="366"/>
    <cellStyle name="常规 2 2 3 4" xfId="367"/>
    <cellStyle name="差_1110洱源 2" xfId="368"/>
    <cellStyle name="Accent1 8" xfId="369"/>
    <cellStyle name="差_1110洱源 3" xfId="370"/>
    <cellStyle name="Accent1 9" xfId="371"/>
    <cellStyle name="常规 9 3" xfId="372"/>
    <cellStyle name="强调文字颜色 5 2 2 2" xfId="373"/>
    <cellStyle name="Header1 2" xfId="374"/>
    <cellStyle name="Accent2" xfId="375"/>
    <cellStyle name="输入 2 4" xfId="376"/>
    <cellStyle name="Accent2 - 40% 2 2" xfId="377"/>
    <cellStyle name="Accent2 - 60% 2" xfId="378"/>
    <cellStyle name="日期 2" xfId="379"/>
    <cellStyle name="Accent5 - 40% 3" xfId="380"/>
    <cellStyle name="Accent2 - 60% 2 2" xfId="381"/>
    <cellStyle name="日期 2 2" xfId="382"/>
    <cellStyle name="Accent2 - 60% 3" xfId="383"/>
    <cellStyle name="日期 3" xfId="384"/>
    <cellStyle name="Accent2 2" xfId="385"/>
    <cellStyle name="t" xfId="386"/>
    <cellStyle name="强调文字颜色 4 3" xfId="387"/>
    <cellStyle name="Accent2 2 2" xfId="388"/>
    <cellStyle name="Accent2 3" xfId="389"/>
    <cellStyle name="Accent2 3 2" xfId="390"/>
    <cellStyle name="Accent2 4" xfId="391"/>
    <cellStyle name="Accent2 4 2" xfId="392"/>
    <cellStyle name="百分比 2 9 2 2" xfId="393"/>
    <cellStyle name="Accent2 5 2" xfId="394"/>
    <cellStyle name="常规 2 2 11" xfId="395"/>
    <cellStyle name="百分比 2 9 3" xfId="396"/>
    <cellStyle name="Date" xfId="397"/>
    <cellStyle name="常规 2 2 4 2" xfId="398"/>
    <cellStyle name="Accent2 6" xfId="399"/>
    <cellStyle name="Accent2 7" xfId="400"/>
    <cellStyle name="Accent2 8" xfId="401"/>
    <cellStyle name="Accent2 9" xfId="402"/>
    <cellStyle name="Accent3" xfId="403"/>
    <cellStyle name="Milliers_!!!GO" xfId="404"/>
    <cellStyle name="Accent5 2" xfId="405"/>
    <cellStyle name="Accent3 - 20%" xfId="406"/>
    <cellStyle name="标题 1 3" xfId="407"/>
    <cellStyle name="常规 2 2 7" xfId="408"/>
    <cellStyle name="百分比 4 3" xfId="409"/>
    <cellStyle name="Accent5 2 2" xfId="410"/>
    <cellStyle name="Accent3 - 20% 2" xfId="411"/>
    <cellStyle name="差_0605石屏 3" xfId="412"/>
    <cellStyle name="汇总 3" xfId="413"/>
    <cellStyle name="Accent5 6" xfId="414"/>
    <cellStyle name="标题 1 3 2" xfId="415"/>
    <cellStyle name="Accent3 - 20% 2 2" xfId="416"/>
    <cellStyle name="标题 1 4" xfId="417"/>
    <cellStyle name="Accent3 - 20% 3" xfId="418"/>
    <cellStyle name="Mon閠aire [0]_!!!GO" xfId="419"/>
    <cellStyle name="好_0502通海县" xfId="420"/>
    <cellStyle name="Accent4 3 2" xfId="421"/>
    <cellStyle name="Accent3 - 40%" xfId="422"/>
    <cellStyle name="Accent3 - 40% 2" xfId="423"/>
    <cellStyle name="Accent3 - 40% 2 2" xfId="424"/>
    <cellStyle name="Accent4 - 60%" xfId="425"/>
    <cellStyle name="捠壿 [0.00]_Region Orders (2)" xfId="426"/>
    <cellStyle name="常规 15 2 2" xfId="427"/>
    <cellStyle name="百分比 2 6 2" xfId="428"/>
    <cellStyle name="Accent3 - 40% 3" xfId="429"/>
    <cellStyle name="Accent4 5 2" xfId="430"/>
    <cellStyle name="Accent3 - 60%" xfId="431"/>
    <cellStyle name="好_M01-1 3" xfId="432"/>
    <cellStyle name="Accent3 - 60% 2" xfId="433"/>
    <cellStyle name="编号" xfId="434"/>
    <cellStyle name="Accent3 - 60% 2 2" xfId="435"/>
    <cellStyle name="常规 17 2 2" xfId="436"/>
    <cellStyle name="Accent3 - 60% 3" xfId="437"/>
    <cellStyle name="Accent3 2" xfId="438"/>
    <cellStyle name="comma zerodec" xfId="439"/>
    <cellStyle name="Accent3 2 2" xfId="440"/>
    <cellStyle name="Accent3 3" xfId="441"/>
    <cellStyle name="Accent3 3 2" xfId="442"/>
    <cellStyle name="Accent3 4" xfId="443"/>
    <cellStyle name="解释性文本 2" xfId="444"/>
    <cellStyle name="Accent3 5" xfId="445"/>
    <cellStyle name="解释性文本 3" xfId="446"/>
    <cellStyle name="Accent3 5 2" xfId="447"/>
    <cellStyle name="解释性文本 3 2" xfId="448"/>
    <cellStyle name="Moneda_96 Risk" xfId="449"/>
    <cellStyle name="常规 2 2 5 2" xfId="450"/>
    <cellStyle name="Accent3 6" xfId="451"/>
    <cellStyle name="解释性文本 4" xfId="452"/>
    <cellStyle name="差 2" xfId="453"/>
    <cellStyle name="解释性文本 5" xfId="454"/>
    <cellStyle name="Accent3 7" xfId="455"/>
    <cellStyle name="差 3" xfId="456"/>
    <cellStyle name="解释性文本 6" xfId="457"/>
    <cellStyle name="Accent3 8" xfId="458"/>
    <cellStyle name="百分比 2" xfId="459"/>
    <cellStyle name="常规 2 7 3 2" xfId="460"/>
    <cellStyle name="差 4" xfId="461"/>
    <cellStyle name="解释性文本 7" xfId="462"/>
    <cellStyle name="Accent3 9" xfId="463"/>
    <cellStyle name="Accent4" xfId="464"/>
    <cellStyle name="百分比 2 2 2" xfId="465"/>
    <cellStyle name="差 4 2 2" xfId="466"/>
    <cellStyle name="Accent4 - 20%" xfId="467"/>
    <cellStyle name="百分比 2 2 2 2" xfId="468"/>
    <cellStyle name="常规 2 4 2 4" xfId="469"/>
    <cellStyle name="Accent4 - 20% 2" xfId="470"/>
    <cellStyle name="百分比 2 2 2 2 2" xfId="471"/>
    <cellStyle name="Accent4 - 20% 2 2" xfId="472"/>
    <cellStyle name="强调 2 2" xfId="473"/>
    <cellStyle name="百分比 2 2 2 3" xfId="474"/>
    <cellStyle name="常规 2 4 2 5" xfId="475"/>
    <cellStyle name="Accent4 - 20% 3" xfId="476"/>
    <cellStyle name="百分比 2 4 2" xfId="477"/>
    <cellStyle name="Accent4 - 40%" xfId="478"/>
    <cellStyle name="输入 4" xfId="479"/>
    <cellStyle name="百分比 2 4 2 2" xfId="480"/>
    <cellStyle name="Accent6 - 40%" xfId="481"/>
    <cellStyle name="常规 3 3" xfId="482"/>
    <cellStyle name="Accent4 - 40% 2" xfId="483"/>
    <cellStyle name="输入 4 2" xfId="484"/>
    <cellStyle name="商品名称 4" xfId="485"/>
    <cellStyle name="Accent6 - 40% 2" xfId="486"/>
    <cellStyle name="常规 3 3 2" xfId="487"/>
    <cellStyle name="Accent4 - 40% 2 2" xfId="488"/>
    <cellStyle name="输入 4 2 2" xfId="489"/>
    <cellStyle name="常规 3 4" xfId="490"/>
    <cellStyle name="Accent4 - 40% 3" xfId="491"/>
    <cellStyle name="输入 4 3" xfId="492"/>
    <cellStyle name="Accent4 - 60% 2" xfId="493"/>
    <cellStyle name="标题 7 4" xfId="494"/>
    <cellStyle name="Accent4 - 60% 2 2" xfId="495"/>
    <cellStyle name="Accent4 - 60% 3" xfId="496"/>
    <cellStyle name="PSSpacer" xfId="497"/>
    <cellStyle name="Accent6" xfId="498"/>
    <cellStyle name="Accent4 2" xfId="499"/>
    <cellStyle name="New Times Roman" xfId="500"/>
    <cellStyle name="Accent4 3" xfId="501"/>
    <cellStyle name="Accent4 4" xfId="502"/>
    <cellStyle name="Accent4 4 2" xfId="503"/>
    <cellStyle name="PSHeading 5" xfId="504"/>
    <cellStyle name="借出原因" xfId="505"/>
    <cellStyle name="标题 1 2 2" xfId="506"/>
    <cellStyle name="常规 2 2 6 2" xfId="507"/>
    <cellStyle name="Accent4 6" xfId="508"/>
    <cellStyle name="百分比 4 2 2" xfId="509"/>
    <cellStyle name="Accent4 7" xfId="510"/>
    <cellStyle name="常规 2 2 6 3" xfId="511"/>
    <cellStyle name="标题 1 2 3" xfId="512"/>
    <cellStyle name="Accent4 8" xfId="513"/>
    <cellStyle name="标题 1 2 4" xfId="514"/>
    <cellStyle name="Accent5" xfId="515"/>
    <cellStyle name="Accent5 - 20% 2" xfId="516"/>
    <cellStyle name="常规 2 3 3 3 2" xfId="517"/>
    <cellStyle name="Accent5 - 20% 2 2" xfId="518"/>
    <cellStyle name="Accent5 - 20% 3" xfId="519"/>
    <cellStyle name="Input [yellow] 2 2 2" xfId="520"/>
    <cellStyle name="Accent5 - 40%" xfId="521"/>
    <cellStyle name="Accent5 - 60%" xfId="522"/>
    <cellStyle name="标题 2 3 3" xfId="523"/>
    <cellStyle name="好 4 2" xfId="524"/>
    <cellStyle name="常规 12" xfId="525"/>
    <cellStyle name="Accent5 - 60% 2" xfId="526"/>
    <cellStyle name="好 4 2 2" xfId="527"/>
    <cellStyle name="常规 12 2" xfId="528"/>
    <cellStyle name="Accent5 3" xfId="529"/>
    <cellStyle name="Category" xfId="530"/>
    <cellStyle name="Accent5 3 2" xfId="531"/>
    <cellStyle name="Category 2" xfId="532"/>
    <cellStyle name="标题 2 3" xfId="533"/>
    <cellStyle name="Accent5 4 2" xfId="534"/>
    <cellStyle name="Comma [0]_!!!GO" xfId="535"/>
    <cellStyle name="标题 3 3" xfId="536"/>
    <cellStyle name="Accent5 5" xfId="537"/>
    <cellStyle name="汇总 2" xfId="538"/>
    <cellStyle name="差_0605石屏 2" xfId="539"/>
    <cellStyle name="Accent5 5 2" xfId="540"/>
    <cellStyle name="汇总 2 2" xfId="541"/>
    <cellStyle name="差_0605石屏 2 2" xfId="542"/>
    <cellStyle name="Accent5 7" xfId="543"/>
    <cellStyle name="汇总 4" xfId="544"/>
    <cellStyle name="标题 1 3 3" xfId="545"/>
    <cellStyle name="Accent5 8" xfId="546"/>
    <cellStyle name="汇总 5" xfId="547"/>
    <cellStyle name="百分比 2 3 2 2 2" xfId="548"/>
    <cellStyle name="标题 1 3 4" xfId="549"/>
    <cellStyle name="Accent6 - 20%" xfId="550"/>
    <cellStyle name="Accent6 - 40% 2 2" xfId="551"/>
    <cellStyle name="标题 3 4 4" xfId="552"/>
    <cellStyle name="Accent6 - 40% 3" xfId="553"/>
    <cellStyle name="ColLevel_0" xfId="554"/>
    <cellStyle name="常规_2007年云南省向人大报送政府收支预算表格式编制过程表" xfId="555"/>
    <cellStyle name="常规 3 3 3" xfId="556"/>
    <cellStyle name="Accent6 - 60% 2" xfId="557"/>
    <cellStyle name="Accent6 - 60% 3" xfId="558"/>
    <cellStyle name="Accent6 8" xfId="559"/>
    <cellStyle name="标题 1 4 4" xfId="560"/>
    <cellStyle name="Comma_!!!GO" xfId="561"/>
    <cellStyle name="百分比 2 4 3" xfId="562"/>
    <cellStyle name="Currency_!!!GO" xfId="563"/>
    <cellStyle name="标题 3 3 2" xfId="564"/>
    <cellStyle name="分级显示列_1_Book1" xfId="565"/>
    <cellStyle name="Currency1" xfId="566"/>
    <cellStyle name="标题 2 3 4" xfId="567"/>
    <cellStyle name="好 4 3" xfId="568"/>
    <cellStyle name="常规 13" xfId="569"/>
    <cellStyle name="Date 2" xfId="570"/>
    <cellStyle name="常规 2 2 11 2" xfId="571"/>
    <cellStyle name="Date 2 2" xfId="572"/>
    <cellStyle name="常规 2 2 11 2 2" xfId="573"/>
    <cellStyle name="Dollar (zero dec)" xfId="574"/>
    <cellStyle name="差_0502通海县 3" xfId="575"/>
    <cellStyle name="Grey" xfId="576"/>
    <cellStyle name="常规 5 2 2 2" xfId="577"/>
    <cellStyle name="百分比 5 2" xfId="578"/>
    <cellStyle name="常规 2 3 6" xfId="579"/>
    <cellStyle name="标题 2 2" xfId="580"/>
    <cellStyle name="Header1" xfId="581"/>
    <cellStyle name="强调文字颜色 5 2 2" xfId="582"/>
    <cellStyle name="Header2 2 2" xfId="583"/>
    <cellStyle name="Header2 3" xfId="584"/>
    <cellStyle name="Input [yellow]" xfId="585"/>
    <cellStyle name="千位分隔 2 4" xfId="586"/>
    <cellStyle name="Input [yellow] 2" xfId="587"/>
    <cellStyle name="千位分隔 2 4 2" xfId="588"/>
    <cellStyle name="Input [yellow] 2 2" xfId="589"/>
    <cellStyle name="Input [yellow] 2 3" xfId="590"/>
    <cellStyle name="常规 4 3 4 2" xfId="591"/>
    <cellStyle name="Input [yellow] 3" xfId="592"/>
    <cellStyle name="Input [yellow] 3 2" xfId="593"/>
    <cellStyle name="Input Cells" xfId="594"/>
    <cellStyle name="强调文字颜色 3 3" xfId="595"/>
    <cellStyle name="常规 2 10" xfId="596"/>
    <cellStyle name="Linked Cells" xfId="597"/>
    <cellStyle name="Millares [0]_96 Risk" xfId="598"/>
    <cellStyle name="标题 6 3" xfId="599"/>
    <cellStyle name="Millares_96 Risk" xfId="600"/>
    <cellStyle name="常规 2 2 2 2" xfId="601"/>
    <cellStyle name="部门 2 2" xfId="602"/>
    <cellStyle name="常规 10 41 2" xfId="603"/>
    <cellStyle name="Milliers [0]_!!!GO" xfId="604"/>
    <cellStyle name="千位分隔 2 3 2" xfId="605"/>
    <cellStyle name="Moneda [0]_96 Risk" xfId="606"/>
    <cellStyle name="Month" xfId="607"/>
    <cellStyle name="标题 1 2 2 2" xfId="608"/>
    <cellStyle name="数量 3" xfId="609"/>
    <cellStyle name="数量 3 2" xfId="610"/>
    <cellStyle name="Month 2" xfId="611"/>
    <cellStyle name="no dec" xfId="612"/>
    <cellStyle name="PSHeading 2" xfId="613"/>
    <cellStyle name="百分比 10" xfId="614"/>
    <cellStyle name="no dec 2" xfId="615"/>
    <cellStyle name="PSHeading 2 2" xfId="616"/>
    <cellStyle name="no dec 2 2" xfId="617"/>
    <cellStyle name="PSHeading 2 2 2" xfId="618"/>
    <cellStyle name="常规 450" xfId="619"/>
    <cellStyle name="no dec 3" xfId="620"/>
    <cellStyle name="PSHeading 2 3" xfId="621"/>
    <cellStyle name="百分比 3 3 2" xfId="622"/>
    <cellStyle name="Normal" xfId="623"/>
    <cellStyle name="Normal - Style1" xfId="624"/>
    <cellStyle name="Normal_!!!GO" xfId="625"/>
    <cellStyle name="百分比 2 5 2" xfId="626"/>
    <cellStyle name="per.style" xfId="627"/>
    <cellStyle name="PSInt" xfId="628"/>
    <cellStyle name="常规 2 4" xfId="629"/>
    <cellStyle name="输入 3 3" xfId="630"/>
    <cellStyle name="常规 2 9 3" xfId="631"/>
    <cellStyle name="Percent [2] 2" xfId="632"/>
    <cellStyle name="t_HVAC Equipment (3)" xfId="633"/>
    <cellStyle name="常规 2 3 4" xfId="634"/>
    <cellStyle name="Percent_!!!GO" xfId="635"/>
    <cellStyle name="Pourcentage_pldt" xfId="636"/>
    <cellStyle name="常规 2 3 2 3 2" xfId="637"/>
    <cellStyle name="解释性文本 2 3" xfId="638"/>
    <cellStyle name="百分比 8" xfId="639"/>
    <cellStyle name="标题 5" xfId="640"/>
    <cellStyle name="强调文字颜色 4 2" xfId="641"/>
    <cellStyle name="PSChar 2" xfId="642"/>
    <cellStyle name="PSDate" xfId="643"/>
    <cellStyle name="PSHeading 3 3" xfId="644"/>
    <cellStyle name="编号 2 2" xfId="645"/>
    <cellStyle name="编号 2 2 2" xfId="646"/>
    <cellStyle name="PSDate 2" xfId="647"/>
    <cellStyle name="PSDec" xfId="648"/>
    <cellStyle name="标题 4 4 2 2" xfId="649"/>
    <cellStyle name="编号 4" xfId="650"/>
    <cellStyle name="常规 16 2" xfId="651"/>
    <cellStyle name="常规 10" xfId="652"/>
    <cellStyle name="PSDec 2" xfId="653"/>
    <cellStyle name="常规 15 2 3" xfId="654"/>
    <cellStyle name="PSHeading" xfId="655"/>
    <cellStyle name="PSHeading 2 2 3" xfId="656"/>
    <cellStyle name="常规 451" xfId="657"/>
    <cellStyle name="PSHeading 2 4" xfId="658"/>
    <cellStyle name="百分比 11" xfId="659"/>
    <cellStyle name="常规 6 2 2" xfId="660"/>
    <cellStyle name="PSHeading 3" xfId="661"/>
    <cellStyle name="PSInt 2" xfId="662"/>
    <cellStyle name="常规 2 4 2" xfId="663"/>
    <cellStyle name="常规 2 9 3 2" xfId="664"/>
    <cellStyle name="PSSpacer 2" xfId="665"/>
    <cellStyle name="输入 3" xfId="666"/>
    <cellStyle name="常规 2 9" xfId="667"/>
    <cellStyle name="sstot 2" xfId="668"/>
    <cellStyle name="Standard_AREAS" xfId="669"/>
    <cellStyle name="强调文字颜色 4 3 2" xfId="670"/>
    <cellStyle name="t 2" xfId="671"/>
    <cellStyle name="常规 2 3 4 2" xfId="672"/>
    <cellStyle name="t_HVAC Equipment (3) 2" xfId="673"/>
    <cellStyle name="百分比 2 11" xfId="674"/>
    <cellStyle name="千位分隔 2 2" xfId="675"/>
    <cellStyle name="百分比 2 3 5" xfId="676"/>
    <cellStyle name="百分比 2 11 2" xfId="677"/>
    <cellStyle name="解释性文本 2 2 2" xfId="678"/>
    <cellStyle name="百分比 7 2" xfId="679"/>
    <cellStyle name="千位分隔 3" xfId="680"/>
    <cellStyle name="标题 4 2" xfId="681"/>
    <cellStyle name="百分比 2 12" xfId="682"/>
    <cellStyle name="标题 10" xfId="683"/>
    <cellStyle name="差 4 2" xfId="684"/>
    <cellStyle name="百分比 2 2" xfId="685"/>
    <cellStyle name="百分比 2 2 3" xfId="686"/>
    <cellStyle name="百分比 2 2 3 2" xfId="687"/>
    <cellStyle name="百分比 2 3" xfId="688"/>
    <cellStyle name="百分比 2 3 2" xfId="689"/>
    <cellStyle name="常规 2 14" xfId="690"/>
    <cellStyle name="百分比 2 3 2 2" xfId="691"/>
    <cellStyle name="常规 2 14 2" xfId="692"/>
    <cellStyle name="百分比 2 3 2 3" xfId="693"/>
    <cellStyle name="百分比 2 3 3" xfId="694"/>
    <cellStyle name="常规 2 15" xfId="695"/>
    <cellStyle name="百分比 2 3 3 2" xfId="696"/>
    <cellStyle name="百分比 2 4" xfId="697"/>
    <cellStyle name="百分比 2 4 3 2" xfId="698"/>
    <cellStyle name="百分比 2 4 4" xfId="699"/>
    <cellStyle name="百分比 2 5" xfId="700"/>
    <cellStyle name="常规 15 2" xfId="701"/>
    <cellStyle name="百分比 2 6" xfId="702"/>
    <cellStyle name="标题 2 2 2" xfId="703"/>
    <cellStyle name="常规 15 3" xfId="704"/>
    <cellStyle name="百分比 2 7" xfId="705"/>
    <cellStyle name="标题 2 2 3" xfId="706"/>
    <cellStyle name="百分比 2 8" xfId="707"/>
    <cellStyle name="百分比 3" xfId="708"/>
    <cellStyle name="百分比 3 2" xfId="709"/>
    <cellStyle name="百分比 3 2 2" xfId="710"/>
    <cellStyle name="百分比 3 3" xfId="711"/>
    <cellStyle name="编号 2" xfId="712"/>
    <cellStyle name="百分比 3 4" xfId="713"/>
    <cellStyle name="标题 1 2" xfId="714"/>
    <cellStyle name="常规 2 2 6" xfId="715"/>
    <cellStyle name="百分比 4 2" xfId="716"/>
    <cellStyle name="标题 3 2" xfId="717"/>
    <cellStyle name="百分比 6 2" xfId="718"/>
    <cellStyle name="百分比 8 2" xfId="719"/>
    <cellStyle name="标题 5 2" xfId="720"/>
    <cellStyle name="解释性文本 2 4" xfId="721"/>
    <cellStyle name="百分比 9" xfId="722"/>
    <cellStyle name="标题 6" xfId="723"/>
    <cellStyle name="百分比 9 2" xfId="724"/>
    <cellStyle name="标题 6 2" xfId="725"/>
    <cellStyle name="捠壿_Region Orders (2)" xfId="726"/>
    <cellStyle name="标题1 4" xfId="727"/>
    <cellStyle name="编号 2 3" xfId="728"/>
    <cellStyle name="编号 3" xfId="729"/>
    <cellStyle name="标题 1 3 2 2" xfId="730"/>
    <cellStyle name="标题 1 5 3" xfId="731"/>
    <cellStyle name="标题 2 4 2" xfId="732"/>
    <cellStyle name="标题 1 7" xfId="733"/>
    <cellStyle name="常规 17 3" xfId="734"/>
    <cellStyle name="标题 2 3 2" xfId="735"/>
    <cellStyle name="常规 11" xfId="736"/>
    <cellStyle name="标题 2 3 2 2" xfId="737"/>
    <cellStyle name="常规 11 2" xfId="738"/>
    <cellStyle name="标题 2 4" xfId="739"/>
    <cellStyle name="标题 2 4 2 2" xfId="740"/>
    <cellStyle name="好 5 2" xfId="741"/>
    <cellStyle name="标题 3 2 2 2" xfId="742"/>
    <cellStyle name="标题 2 4 3" xfId="743"/>
    <cellStyle name="标题 2 4 4" xfId="744"/>
    <cellStyle name="标题 2 5" xfId="745"/>
    <cellStyle name="标题 2 7" xfId="746"/>
    <cellStyle name="常规 18 3" xfId="747"/>
    <cellStyle name="标题 2 5 2" xfId="748"/>
    <cellStyle name="标题 2 5 3" xfId="749"/>
    <cellStyle name="标题 2 6" xfId="750"/>
    <cellStyle name="常规 5 42" xfId="751"/>
    <cellStyle name="常规 18 2" xfId="752"/>
    <cellStyle name="好 5" xfId="753"/>
    <cellStyle name="标题 3 2 2" xfId="754"/>
    <cellStyle name="好 6" xfId="755"/>
    <cellStyle name="标题 3 2 3" xfId="756"/>
    <cellStyle name="标题 3 3 2 2" xfId="757"/>
    <cellStyle name="标题 3 4 3" xfId="758"/>
    <cellStyle name="标题 3 3 3" xfId="759"/>
    <cellStyle name="商品名称 3 2" xfId="760"/>
    <cellStyle name="标题 3 3 4" xfId="761"/>
    <cellStyle name="标题 3 4" xfId="762"/>
    <cellStyle name="标题 3 4 2" xfId="763"/>
    <cellStyle name="标题 3 4 2 2" xfId="764"/>
    <cellStyle name="标题 4 4 3" xfId="765"/>
    <cellStyle name="标题 3 5" xfId="766"/>
    <cellStyle name="标题 3 5 2" xfId="767"/>
    <cellStyle name="常规 9" xfId="768"/>
    <cellStyle name="标题 3 5 3" xfId="769"/>
    <cellStyle name="标题 3 6" xfId="770"/>
    <cellStyle name="常规 19 2" xfId="771"/>
    <cellStyle name="数量 2 2 2" xfId="772"/>
    <cellStyle name="标题 3 7" xfId="773"/>
    <cellStyle name="常规 19 3" xfId="774"/>
    <cellStyle name="千位分隔 3 2" xfId="775"/>
    <cellStyle name="标题 4 2 2" xfId="776"/>
    <cellStyle name="千位分隔 3 2 2" xfId="777"/>
    <cellStyle name="标题 4 2 2 2" xfId="778"/>
    <cellStyle name="千位分隔 3 3" xfId="779"/>
    <cellStyle name="标题 4 2 3" xfId="780"/>
    <cellStyle name="标题 4 2 4" xfId="781"/>
    <cellStyle name="千位分隔 4" xfId="782"/>
    <cellStyle name="标题 4 3" xfId="783"/>
    <cellStyle name="千位分隔 4 2" xfId="784"/>
    <cellStyle name="标题 4 3 2" xfId="785"/>
    <cellStyle name="标题 4 3 2 2" xfId="786"/>
    <cellStyle name="标题 4 3 3" xfId="787"/>
    <cellStyle name="标题 4 3 4" xfId="788"/>
    <cellStyle name="千位分隔 5 2" xfId="789"/>
    <cellStyle name="标题 4 4 2" xfId="790"/>
    <cellStyle name="标题 4 4 4" xfId="791"/>
    <cellStyle name="千位分隔 6" xfId="792"/>
    <cellStyle name="标题 4 5" xfId="793"/>
    <cellStyle name="千位分隔 7" xfId="794"/>
    <cellStyle name="标题 4 6" xfId="795"/>
    <cellStyle name="差_1110洱源" xfId="796"/>
    <cellStyle name="常规 25 2" xfId="797"/>
    <cellStyle name="千位分隔 8" xfId="798"/>
    <cellStyle name="标题 4 7" xfId="799"/>
    <cellStyle name="标题 5 2 2" xfId="800"/>
    <cellStyle name="标题 5 3" xfId="801"/>
    <cellStyle name="标题 6 4" xfId="802"/>
    <cellStyle name="标题 7" xfId="803"/>
    <cellStyle name="标题 7 2" xfId="804"/>
    <cellStyle name="标题 7 2 2" xfId="805"/>
    <cellStyle name="标题 7 3" xfId="806"/>
    <cellStyle name="标题 8" xfId="807"/>
    <cellStyle name="常规 2 7" xfId="808"/>
    <cellStyle name="标题 8 2" xfId="809"/>
    <cellStyle name="输入 2" xfId="810"/>
    <cellStyle name="常规 2 8" xfId="811"/>
    <cellStyle name="标题 8 3" xfId="812"/>
    <cellStyle name="标题 9" xfId="813"/>
    <cellStyle name="标题1" xfId="814"/>
    <cellStyle name="常规 2 2 2 2 2 2" xfId="815"/>
    <cellStyle name="标题1 2" xfId="816"/>
    <cellStyle name="好_0605石屏 3" xfId="817"/>
    <cellStyle name="标题1 2 2" xfId="818"/>
    <cellStyle name="标题1 2 2 2" xfId="819"/>
    <cellStyle name="差 5 2" xfId="820"/>
    <cellStyle name="标题1 2 3" xfId="821"/>
    <cellStyle name="标题1 3" xfId="822"/>
    <cellStyle name="标题1 3 2" xfId="823"/>
    <cellStyle name="表标题" xfId="824"/>
    <cellStyle name="表标题 2" xfId="825"/>
    <cellStyle name="部门" xfId="826"/>
    <cellStyle name="常规 2 2" xfId="827"/>
    <cellStyle name="部门 2" xfId="828"/>
    <cellStyle name="常规 10 41" xfId="829"/>
    <cellStyle name="常规 2 2 2" xfId="830"/>
    <cellStyle name="部门 2 2 2" xfId="831"/>
    <cellStyle name="常规 2 2 2 2 2" xfId="832"/>
    <cellStyle name="部门 2 3" xfId="833"/>
    <cellStyle name="常规 2 2 2 3" xfId="834"/>
    <cellStyle name="部门 3" xfId="835"/>
    <cellStyle name="常规 2 2 3" xfId="836"/>
    <cellStyle name="解释性文本 5 2" xfId="837"/>
    <cellStyle name="差 2 2" xfId="838"/>
    <cellStyle name="差 2 2 2" xfId="839"/>
    <cellStyle name="解释性文本 5 3" xfId="840"/>
    <cellStyle name="差 2 3" xfId="841"/>
    <cellStyle name="差 2 4" xfId="842"/>
    <cellStyle name="差 3 2" xfId="843"/>
    <cellStyle name="警告文本 6" xfId="844"/>
    <cellStyle name="差 3 2 2" xfId="845"/>
    <cellStyle name="差_0605石屏县" xfId="846"/>
    <cellStyle name="差 3 3" xfId="847"/>
    <cellStyle name="差 3 4" xfId="848"/>
    <cellStyle name="差 4 3" xfId="849"/>
    <cellStyle name="差 4 4" xfId="850"/>
    <cellStyle name="差 5" xfId="851"/>
    <cellStyle name="差 5 3" xfId="852"/>
    <cellStyle name="差_0502通海县 2 2" xfId="853"/>
    <cellStyle name="差 6" xfId="854"/>
    <cellStyle name="差 8" xfId="855"/>
    <cellStyle name="常规 5 2 3" xfId="856"/>
    <cellStyle name="差_0502通海县" xfId="857"/>
    <cellStyle name="差_0502通海县 2" xfId="858"/>
    <cellStyle name="差_0605石屏县 2" xfId="859"/>
    <cellStyle name="差_0605石屏县 2 2" xfId="860"/>
    <cellStyle name="差_0605石屏县 3" xfId="861"/>
    <cellStyle name="差_1110洱源 2 2" xfId="862"/>
    <cellStyle name="差_11大理" xfId="863"/>
    <cellStyle name="差_11大理 2" xfId="864"/>
    <cellStyle name="差_11大理 3" xfId="865"/>
    <cellStyle name="常规 2 2 3 2 2" xfId="866"/>
    <cellStyle name="差_2007年地州资金往来对账表" xfId="867"/>
    <cellStyle name="差_2007年地州资金往来对账表 2" xfId="868"/>
    <cellStyle name="差_2007年地州资金往来对账表 2 2" xfId="869"/>
    <cellStyle name="差_2007年地州资金往来对账表 3" xfId="870"/>
    <cellStyle name="常规 28" xfId="871"/>
    <cellStyle name="差_2008年地州对账表(国库资金）" xfId="872"/>
    <cellStyle name="常规 28 2" xfId="873"/>
    <cellStyle name="差_2008年地州对账表(国库资金） 2" xfId="874"/>
    <cellStyle name="适中 3" xfId="875"/>
    <cellStyle name="差_2008年地州对账表(国库资金） 2 2" xfId="876"/>
    <cellStyle name="差_Book1" xfId="877"/>
    <cellStyle name="常规 2 3" xfId="878"/>
    <cellStyle name="差_M01-1" xfId="879"/>
    <cellStyle name="输入 3 2" xfId="880"/>
    <cellStyle name="常规 2 9 2" xfId="881"/>
    <cellStyle name="常规 2 3 2" xfId="882"/>
    <cellStyle name="昗弨_Pacific Region P&amp;L" xfId="883"/>
    <cellStyle name="差_M01-1 2" xfId="884"/>
    <cellStyle name="输入 3 2 2" xfId="885"/>
    <cellStyle name="常规 2 9 2 2" xfId="886"/>
    <cellStyle name="差_M01-1 2 2" xfId="887"/>
    <cellStyle name="常规 2 3 2 2" xfId="888"/>
    <cellStyle name="差_M01-1 3" xfId="889"/>
    <cellStyle name="常规 2 3 3" xfId="890"/>
    <cellStyle name="常规 10 2" xfId="891"/>
    <cellStyle name="常规 10 2 2" xfId="892"/>
    <cellStyle name="常规 10 2 2 2" xfId="893"/>
    <cellStyle name="常规 3 3 2 3" xfId="894"/>
    <cellStyle name="汇总 6 2" xfId="895"/>
    <cellStyle name="常规 10 2 3" xfId="896"/>
    <cellStyle name="常规 10 2_报预算局：2016年云南省及省本级1-7月社保基金预算执行情况表（0823）" xfId="897"/>
    <cellStyle name="常规 10 3" xfId="898"/>
    <cellStyle name="常规 10 4" xfId="899"/>
    <cellStyle name="常规 11 2 2" xfId="900"/>
    <cellStyle name="常规 11 3" xfId="901"/>
    <cellStyle name="常规 11 3 2" xfId="902"/>
    <cellStyle name="常规 430" xfId="903"/>
    <cellStyle name="常规 11 3 3" xfId="904"/>
    <cellStyle name="常规 431" xfId="905"/>
    <cellStyle name="常规 13 2" xfId="906"/>
    <cellStyle name="好 4 4" xfId="907"/>
    <cellStyle name="常规 14" xfId="908"/>
    <cellStyle name="常规 14 2" xfId="909"/>
    <cellStyle name="常规 15 2 2 2" xfId="910"/>
    <cellStyle name="检查单元格 2 2 2" xfId="911"/>
    <cellStyle name="常规 21" xfId="912"/>
    <cellStyle name="常规 16" xfId="913"/>
    <cellStyle name="常规 16 3" xfId="914"/>
    <cellStyle name="注释 4 2" xfId="915"/>
    <cellStyle name="常规 22" xfId="916"/>
    <cellStyle name="常规 17" xfId="917"/>
    <cellStyle name="分级显示行_1_Book1" xfId="918"/>
    <cellStyle name="常规 6 4 2" xfId="919"/>
    <cellStyle name="常规 4 2 2 2 2" xfId="920"/>
    <cellStyle name="注释 4 3" xfId="921"/>
    <cellStyle name="常规 23" xfId="922"/>
    <cellStyle name="常规 18" xfId="923"/>
    <cellStyle name="常规 5 42 2" xfId="924"/>
    <cellStyle name="常规 18 2 2" xfId="925"/>
    <cellStyle name="注释 4 4" xfId="926"/>
    <cellStyle name="常规 24" xfId="927"/>
    <cellStyle name="常规 19" xfId="928"/>
    <cellStyle name="常规 19 10" xfId="929"/>
    <cellStyle name="常规 19 2 2" xfId="930"/>
    <cellStyle name="常规 19 2 2 2" xfId="931"/>
    <cellStyle name="常规 19 2 3" xfId="932"/>
    <cellStyle name="适中 3 3" xfId="933"/>
    <cellStyle name="强调文字颜色 3 3 2" xfId="934"/>
    <cellStyle name="常规 2 10 2" xfId="935"/>
    <cellStyle name="常规 2 11" xfId="936"/>
    <cellStyle name="适中 4 3" xfId="937"/>
    <cellStyle name="常规 2 11 2" xfId="938"/>
    <cellStyle name="常规 2 12" xfId="939"/>
    <cellStyle name="常规 2 13" xfId="940"/>
    <cellStyle name="常规 2 13 2" xfId="941"/>
    <cellStyle name="常规 2 2 2 2 3" xfId="942"/>
    <cellStyle name="强调文字颜色 1 2" xfId="943"/>
    <cellStyle name="常规 2 2 2 4 2" xfId="944"/>
    <cellStyle name="常规 2 2 3 3 2" xfId="945"/>
    <cellStyle name="常规 2 2 5" xfId="946"/>
    <cellStyle name="数量" xfId="947"/>
    <cellStyle name="常规 2 3 2 2 2" xfId="948"/>
    <cellStyle name="数量 2" xfId="949"/>
    <cellStyle name="常规 2 3 2 2 2 2" xfId="950"/>
    <cellStyle name="常规 2 3 2 2 3" xfId="951"/>
    <cellStyle name="常规 2 3 2 3" xfId="952"/>
    <cellStyle name="常规 2 3 5" xfId="953"/>
    <cellStyle name="常规 2 3 5 2" xfId="954"/>
    <cellStyle name="常规 2 4 2 2" xfId="955"/>
    <cellStyle name="常规 2 4 2 2 2" xfId="956"/>
    <cellStyle name="输出 2 2 2" xfId="957"/>
    <cellStyle name="常规 2 4 2 3" xfId="958"/>
    <cellStyle name="常规 2 4 2 3 2" xfId="959"/>
    <cellStyle name="常规 2 4 3" xfId="960"/>
    <cellStyle name="常规 2 4 3 2" xfId="961"/>
    <cellStyle name="常规 2 4 4" xfId="962"/>
    <cellStyle name="常规 2 4 4 2" xfId="963"/>
    <cellStyle name="常规 2 4 5" xfId="964"/>
    <cellStyle name="常规 7 2 2" xfId="965"/>
    <cellStyle name="常规 2 5" xfId="966"/>
    <cellStyle name="输入 3 4" xfId="967"/>
    <cellStyle name="好_2008年地州对账表(国库资金） 2" xfId="968"/>
    <cellStyle name="常规 2 9 4" xfId="969"/>
    <cellStyle name="常规 2 5 2" xfId="970"/>
    <cellStyle name="检查单元格 6" xfId="971"/>
    <cellStyle name="常规 2 5 2 2" xfId="972"/>
    <cellStyle name="常规 2 5 2 2 2" xfId="973"/>
    <cellStyle name="输出 3 2 2" xfId="974"/>
    <cellStyle name="检查单元格 7" xfId="975"/>
    <cellStyle name="常规 2 5 2 3" xfId="976"/>
    <cellStyle name="常规 2 5 5" xfId="977"/>
    <cellStyle name="千位分隔 2" xfId="978"/>
    <cellStyle name="常规 7 3 2" xfId="979"/>
    <cellStyle name="常规 2 6" xfId="980"/>
    <cellStyle name="常规 2 6 2" xfId="981"/>
    <cellStyle name="常规 2 6 2 2" xfId="982"/>
    <cellStyle name="常规 2 6 2 2 2" xfId="983"/>
    <cellStyle name="常规 2 6 3 2" xfId="984"/>
    <cellStyle name="检查单元格 3 2 2" xfId="985"/>
    <cellStyle name="常规 2 6 4" xfId="986"/>
    <cellStyle name="常规 2 6 4 2" xfId="987"/>
    <cellStyle name="常规 2 7 3" xfId="988"/>
    <cellStyle name="输入 2 2" xfId="989"/>
    <cellStyle name="常规 2 8 2" xfId="990"/>
    <cellStyle name="常规 30" xfId="991"/>
    <cellStyle name="常规 25" xfId="992"/>
    <cellStyle name="常规 31" xfId="993"/>
    <cellStyle name="常规 26" xfId="994"/>
    <cellStyle name="常规 27" xfId="995"/>
    <cellStyle name="常规 29" xfId="996"/>
    <cellStyle name="输出 4 2" xfId="997"/>
    <cellStyle name="常规 3" xfId="998"/>
    <cellStyle name="输出 4 2 2" xfId="999"/>
    <cellStyle name="常规 3 2" xfId="1000"/>
    <cellStyle name="适中 4" xfId="1001"/>
    <cellStyle name="常规 3 2 2" xfId="1002"/>
    <cellStyle name="适中 4 2" xfId="1003"/>
    <cellStyle name="常规 3 2 2 2" xfId="1004"/>
    <cellStyle name="适中 6" xfId="1005"/>
    <cellStyle name="常规 3 2 4" xfId="1006"/>
    <cellStyle name="常规 3 2 4 2" xfId="1007"/>
    <cellStyle name="常规 3 3 2 2" xfId="1008"/>
    <cellStyle name="常规 3 3 2 2 2" xfId="1009"/>
    <cellStyle name="常规_2007年云南省向人大报送政府收支预算表格式编制过程表 2" xfId="1010"/>
    <cellStyle name="常规 3 3 3 2" xfId="1011"/>
    <cellStyle name="常规 3 3 4" xfId="1012"/>
    <cellStyle name="强调 3" xfId="1013"/>
    <cellStyle name="常规 3 3 4 2" xfId="1014"/>
    <cellStyle name="常规 3 4 2" xfId="1015"/>
    <cellStyle name="检查单元格 2 4" xfId="1016"/>
    <cellStyle name="常规 3 4 2 2" xfId="1017"/>
    <cellStyle name="常规 3 5" xfId="1018"/>
    <cellStyle name="常规 3 5 2" xfId="1019"/>
    <cellStyle name="常规 3 6" xfId="1020"/>
    <cellStyle name="常规 3 6 2" xfId="1021"/>
    <cellStyle name="常规 3 7" xfId="1022"/>
    <cellStyle name="常规 3 8" xfId="1023"/>
    <cellStyle name="常规 3_Book1" xfId="1024"/>
    <cellStyle name="常规 4" xfId="1025"/>
    <cellStyle name="输出 4 3" xfId="1026"/>
    <cellStyle name="常规 4 2" xfId="1027"/>
    <cellStyle name="常规 4 2 2" xfId="1028"/>
    <cellStyle name="常规 4 4" xfId="1029"/>
    <cellStyle name="常规 4 2 2 2" xfId="1030"/>
    <cellStyle name="常规 6 4" xfId="1031"/>
    <cellStyle name="常规 4 2 3" xfId="1032"/>
    <cellStyle name="常规 4 5" xfId="1033"/>
    <cellStyle name="常规 4 2 3 2" xfId="1034"/>
    <cellStyle name="常规 7 4" xfId="1035"/>
    <cellStyle name="常规 4 2 4" xfId="1036"/>
    <cellStyle name="常规 4 6" xfId="1037"/>
    <cellStyle name="常规 4 2 4 2" xfId="1038"/>
    <cellStyle name="常规 4 6 2" xfId="1039"/>
    <cellStyle name="常规 439" xfId="1040"/>
    <cellStyle name="常规 444" xfId="1041"/>
    <cellStyle name="常规 8 4" xfId="1042"/>
    <cellStyle name="常规 4 2 5" xfId="1043"/>
    <cellStyle name="常规 4 7" xfId="1044"/>
    <cellStyle name="常规 4 3" xfId="1045"/>
    <cellStyle name="常规 4 3 2" xfId="1046"/>
    <cellStyle name="常规 5 4" xfId="1047"/>
    <cellStyle name="常规 4 3 2 2" xfId="1048"/>
    <cellStyle name="常规 5 4 2" xfId="1049"/>
    <cellStyle name="常规 4 3 2 2 2" xfId="1050"/>
    <cellStyle name="常规 4 3 2 3" xfId="1051"/>
    <cellStyle name="常规 4 3 3" xfId="1052"/>
    <cellStyle name="常规 5 5" xfId="1053"/>
    <cellStyle name="常规 4 3 3 2" xfId="1054"/>
    <cellStyle name="常规 4 3 4" xfId="1055"/>
    <cellStyle name="常规 432" xfId="1056"/>
    <cellStyle name="链接单元格 2" xfId="1057"/>
    <cellStyle name="常规 444 2" xfId="1058"/>
    <cellStyle name="千位[0]_ 方正PC" xfId="1059"/>
    <cellStyle name="常规 448" xfId="1060"/>
    <cellStyle name="好_1110洱源 2 2" xfId="1061"/>
    <cellStyle name="常规 449" xfId="1062"/>
    <cellStyle name="常规 452" xfId="1063"/>
    <cellStyle name="常规 5 2 3 2" xfId="1064"/>
    <cellStyle name="常规 5 2 4" xfId="1065"/>
    <cellStyle name="常规 5 3 2" xfId="1066"/>
    <cellStyle name="常规 6 3" xfId="1067"/>
    <cellStyle name="常规 6 3 2" xfId="1068"/>
    <cellStyle name="常规 6 3 2 2" xfId="1069"/>
    <cellStyle name="常规 6 3 3" xfId="1070"/>
    <cellStyle name="常规 7" xfId="1071"/>
    <cellStyle name="常规 7 2" xfId="1072"/>
    <cellStyle name="常规 8" xfId="1073"/>
    <cellStyle name="常规 9 2 2" xfId="1074"/>
    <cellStyle name="注释 7" xfId="1075"/>
    <cellStyle name="常规 9 2 2 2" xfId="1076"/>
    <cellStyle name="常规 9 2 3" xfId="1077"/>
    <cellStyle name="注释 8" xfId="1078"/>
    <cellStyle name="常规 9 3 2" xfId="1079"/>
    <cellStyle name="常规 9 4" xfId="1080"/>
    <cellStyle name="常规 9 5" xfId="1081"/>
    <cellStyle name="常规 94" xfId="1082"/>
    <cellStyle name="常规 95" xfId="1083"/>
    <cellStyle name="常规_2004年基金预算(二稿)" xfId="1084"/>
    <cellStyle name="计算 2 3" xfId="1085"/>
    <cellStyle name="常规_2007年云南省向人大报送政府收支预算表格式编制过程表 2 2" xfId="1086"/>
    <cellStyle name="数量 4" xfId="1087"/>
    <cellStyle name="常规_2007年云南省向人大报送政府收支预算表格式编制过程表 2 2 2" xfId="1088"/>
    <cellStyle name="常规_2007年云南省向人大报送政府收支预算表格式编制过程表 2 2 2 2" xfId="1089"/>
    <cellStyle name="计算 2 4" xfId="1090"/>
    <cellStyle name="常规_2007年云南省向人大报送政府收支预算表格式编制过程表 2 3" xfId="1091"/>
    <cellStyle name="常规_exceltmp1" xfId="1092"/>
    <cellStyle name="计算 4" xfId="1093"/>
    <cellStyle name="常规_exceltmp1 2" xfId="1094"/>
    <cellStyle name="超级链接 3" xfId="1095"/>
    <cellStyle name="超链接 2" xfId="1096"/>
    <cellStyle name="超链接 2 2" xfId="1097"/>
    <cellStyle name="超链接 2 2 2" xfId="1098"/>
    <cellStyle name="超链接 3" xfId="1099"/>
    <cellStyle name="超链接 3 2" xfId="1100"/>
    <cellStyle name="超链接 4" xfId="1101"/>
    <cellStyle name="超链接 4 2" xfId="1102"/>
    <cellStyle name="好 2" xfId="1103"/>
    <cellStyle name="好 2 2" xfId="1104"/>
    <cellStyle name="好 2 2 2" xfId="1105"/>
    <cellStyle name="好 3" xfId="1106"/>
    <cellStyle name="好 3 2" xfId="1107"/>
    <cellStyle name="好 4" xfId="1108"/>
    <cellStyle name="好 5 3" xfId="1109"/>
    <cellStyle name="好 8" xfId="1110"/>
    <cellStyle name="商品名称 2 3" xfId="1111"/>
    <cellStyle name="好_2008年地州对账表(国库资金） 2 2" xfId="1112"/>
    <cellStyle name="好_0502通海县 2" xfId="1113"/>
    <cellStyle name="好_0502通海县 2 2" xfId="1114"/>
    <cellStyle name="好_0502通海县 3" xfId="1115"/>
    <cellStyle name="好_0605石屏" xfId="1116"/>
    <cellStyle name="好_0605石屏 2" xfId="1117"/>
    <cellStyle name="好_0605石屏 2 2" xfId="1118"/>
    <cellStyle name="好_0605石屏县" xfId="1119"/>
    <cellStyle name="好_0605石屏县 2" xfId="1120"/>
    <cellStyle name="好_0605石屏县 3" xfId="1121"/>
    <cellStyle name="好_1110洱源" xfId="1122"/>
    <cellStyle name="解释性文本 4 3" xfId="1123"/>
    <cellStyle name="好_1110洱源 2" xfId="1124"/>
    <cellStyle name="解释性文本 4 4" xfId="1125"/>
    <cellStyle name="好_1110洱源 3" xfId="1126"/>
    <cellStyle name="好_11大理" xfId="1127"/>
    <cellStyle name="好_11大理 2" xfId="1128"/>
    <cellStyle name="好_11大理 2 2" xfId="1129"/>
    <cellStyle name="好_11大理 3" xfId="1130"/>
    <cellStyle name="好_M01-1 2" xfId="1131"/>
    <cellStyle name="好_2007年地州资金往来对账表" xfId="1132"/>
    <cellStyle name="好_2007年地州资金往来对账表 2" xfId="1133"/>
    <cellStyle name="好_2007年地州资金往来对账表 2 2" xfId="1134"/>
    <cellStyle name="好_2008年地州对账表(国库资金） 3" xfId="1135"/>
    <cellStyle name="好_Book1" xfId="1136"/>
    <cellStyle name="好_Book1 2" xfId="1137"/>
    <cellStyle name="好_M01-1" xfId="1138"/>
    <cellStyle name="好_M01-1 2 2" xfId="1139"/>
    <cellStyle name="后继超级链接" xfId="1140"/>
    <cellStyle name="后继超级链接 2" xfId="1141"/>
    <cellStyle name="后继超级链接 2 2" xfId="1142"/>
    <cellStyle name="后继超级链接 3" xfId="1143"/>
    <cellStyle name="汇总 2 2 2" xfId="1144"/>
    <cellStyle name="汇总 8" xfId="1145"/>
    <cellStyle name="汇总 2 2 2 2" xfId="1146"/>
    <cellStyle name="警告文本 2 2 2" xfId="1147"/>
    <cellStyle name="汇总 2 2 3" xfId="1148"/>
    <cellStyle name="汇总 2 3" xfId="1149"/>
    <cellStyle name="检查单元格 2" xfId="1150"/>
    <cellStyle name="汇总 2 3 2" xfId="1151"/>
    <cellStyle name="检查单元格 2 2" xfId="1152"/>
    <cellStyle name="汇总 2 4" xfId="1153"/>
    <cellStyle name="检查单元格 3" xfId="1154"/>
    <cellStyle name="汇总 2 4 2" xfId="1155"/>
    <cellStyle name="检查单元格 3 2" xfId="1156"/>
    <cellStyle name="汇总 2 5" xfId="1157"/>
    <cellStyle name="检查单元格 4" xfId="1158"/>
    <cellStyle name="汇总 3 2" xfId="1159"/>
    <cellStyle name="汇总 3 2 2" xfId="1160"/>
    <cellStyle name="汇总 3 2 2 2" xfId="1161"/>
    <cellStyle name="警告文本 3 2 2" xfId="1162"/>
    <cellStyle name="汇总 3 2 3" xfId="1163"/>
    <cellStyle name="汇总 3 3 2" xfId="1164"/>
    <cellStyle name="汇总 3 4" xfId="1165"/>
    <cellStyle name="汇总 3 4 2" xfId="1166"/>
    <cellStyle name="汇总 3 5" xfId="1167"/>
    <cellStyle name="汇总 4 2" xfId="1168"/>
    <cellStyle name="汇总 4 2 2" xfId="1169"/>
    <cellStyle name="汇总 4 2 2 2" xfId="1170"/>
    <cellStyle name="警告文本 4 2 2" xfId="1171"/>
    <cellStyle name="汇总 4 2 3" xfId="1172"/>
    <cellStyle name="汇总 4 3" xfId="1173"/>
    <cellStyle name="汇总 4 3 2" xfId="1174"/>
    <cellStyle name="汇总 4 4" xfId="1175"/>
    <cellStyle name="汇总 4 4 2" xfId="1176"/>
    <cellStyle name="汇总 4 5" xfId="1177"/>
    <cellStyle name="汇总 5 2" xfId="1178"/>
    <cellStyle name="汇总 5 2 2" xfId="1179"/>
    <cellStyle name="汇总 5 3" xfId="1180"/>
    <cellStyle name="汇总 5 3 2" xfId="1181"/>
    <cellStyle name="千分位_97-917" xfId="1182"/>
    <cellStyle name="汇总 5 4" xfId="1183"/>
    <cellStyle name="汇总 7 2" xfId="1184"/>
    <cellStyle name="汇总 8 2" xfId="1185"/>
    <cellStyle name="计算 2" xfId="1186"/>
    <cellStyle name="计算 2 2" xfId="1187"/>
    <cellStyle name="计算 2 2 2" xfId="1188"/>
    <cellStyle name="计算 3" xfId="1189"/>
    <cellStyle name="计算 3 2" xfId="1190"/>
    <cellStyle name="计算 3 2 2" xfId="1191"/>
    <cellStyle name="计算 3 3" xfId="1192"/>
    <cellStyle name="计算 3 4" xfId="1193"/>
    <cellStyle name="计算 4 2" xfId="1194"/>
    <cellStyle name="计算 4 3" xfId="1195"/>
    <cellStyle name="计算 4 4" xfId="1196"/>
    <cellStyle name="计算 5" xfId="1197"/>
    <cellStyle name="计算 5 2" xfId="1198"/>
    <cellStyle name="计算 5 3" xfId="1199"/>
    <cellStyle name="计算 6" xfId="1200"/>
    <cellStyle name="计算 7" xfId="1201"/>
    <cellStyle name="计算 8" xfId="1202"/>
    <cellStyle name="检查单元格 2 3" xfId="1203"/>
    <cellStyle name="检查单元格 3 3" xfId="1204"/>
    <cellStyle name="检查单元格 4 2" xfId="1205"/>
    <cellStyle name="检查单元格 4 2 2" xfId="1206"/>
    <cellStyle name="检查单元格 4 3" xfId="1207"/>
    <cellStyle name="检查单元格 4 4" xfId="1208"/>
    <cellStyle name="检查单元格 5" xfId="1209"/>
    <cellStyle name="检查单元格 5 2" xfId="1210"/>
    <cellStyle name="检查单元格 5 3" xfId="1211"/>
    <cellStyle name="检查单元格 8" xfId="1212"/>
    <cellStyle name="解释性文本 3 3" xfId="1213"/>
    <cellStyle name="解释性文本 3 4" xfId="1214"/>
    <cellStyle name="解释性文本 4 2" xfId="1215"/>
    <cellStyle name="解释性文本 4 2 2" xfId="1216"/>
    <cellStyle name="借出原因 2" xfId="1217"/>
    <cellStyle name="借出原因 2 2" xfId="1218"/>
    <cellStyle name="借出原因 2 2 2" xfId="1219"/>
    <cellStyle name="借出原因 2 3" xfId="1220"/>
    <cellStyle name="借出原因 3" xfId="1221"/>
    <cellStyle name="借出原因 3 2" xfId="1222"/>
    <cellStyle name="借出原因 4" xfId="1223"/>
    <cellStyle name="警告文本 2" xfId="1224"/>
    <cellStyle name="警告文本 2 2" xfId="1225"/>
    <cellStyle name="警告文本 2 3" xfId="1226"/>
    <cellStyle name="警告文本 2 4" xfId="1227"/>
    <cellStyle name="警告文本 3" xfId="1228"/>
    <cellStyle name="警告文本 3 2" xfId="1229"/>
    <cellStyle name="警告文本 3 3" xfId="1230"/>
    <cellStyle name="警告文本 3 4" xfId="1231"/>
    <cellStyle name="警告文本 4" xfId="1232"/>
    <cellStyle name="警告文本 4 3" xfId="1233"/>
    <cellStyle name="警告文本 4 4" xfId="1234"/>
    <cellStyle name="警告文本 5" xfId="1235"/>
    <cellStyle name="警告文本 5 2" xfId="1236"/>
    <cellStyle name="警告文本 5 3" xfId="1237"/>
    <cellStyle name="警告文本 7" xfId="1238"/>
    <cellStyle name="链接单元格 2 2" xfId="1239"/>
    <cellStyle name="链接单元格 2 2 2" xfId="1240"/>
    <cellStyle name="链接单元格 2 3" xfId="1241"/>
    <cellStyle name="链接单元格 2 4" xfId="1242"/>
    <cellStyle name="链接单元格 3 3" xfId="1243"/>
    <cellStyle name="链接单元格 3 4" xfId="1244"/>
    <cellStyle name="链接单元格 4 2" xfId="1245"/>
    <cellStyle name="链接单元格 4 2 2" xfId="1246"/>
    <cellStyle name="链接单元格 4 3" xfId="1247"/>
    <cellStyle name="链接单元格 4 4" xfId="1248"/>
    <cellStyle name="链接单元格 5 2" xfId="1249"/>
    <cellStyle name="链接单元格 5 3" xfId="1250"/>
    <cellStyle name="普通_97-917" xfId="1251"/>
    <cellStyle name="输入 8" xfId="1252"/>
    <cellStyle name="千分位[0]_laroux" xfId="1253"/>
    <cellStyle name="千位分隔 11" xfId="1254"/>
    <cellStyle name="千位_ 方正PC" xfId="1255"/>
    <cellStyle name="千位分隔 10" xfId="1256"/>
    <cellStyle name="输入 7" xfId="1257"/>
    <cellStyle name="千位分隔 11 2" xfId="1258"/>
    <cellStyle name="千位分隔 2 2 2" xfId="1259"/>
    <cellStyle name="千位分隔 4 6" xfId="1260"/>
    <cellStyle name="千位分隔 4 6 2" xfId="1261"/>
    <cellStyle name="千位分隔 7 2" xfId="1262"/>
    <cellStyle name="千位分隔 8 2" xfId="1263"/>
    <cellStyle name="千位分隔 9" xfId="1264"/>
    <cellStyle name="强调文字颜色 4 2 2 2" xfId="1265"/>
    <cellStyle name="强调 1" xfId="1266"/>
    <cellStyle name="强调 1 2" xfId="1267"/>
    <cellStyle name="强调 2" xfId="1268"/>
    <cellStyle name="强调 3 2" xfId="1269"/>
    <cellStyle name="强调文字颜色 1 2 2" xfId="1270"/>
    <cellStyle name="强调文字颜色 1 2 2 2" xfId="1271"/>
    <cellStyle name="强调文字颜色 1 2 3" xfId="1272"/>
    <cellStyle name="强调文字颜色 1 3" xfId="1273"/>
    <cellStyle name="强调文字颜色 6 2 2 2" xfId="1274"/>
    <cellStyle name="强调文字颜色 1 3 2" xfId="1275"/>
    <cellStyle name="强调文字颜色 2 2" xfId="1276"/>
    <cellStyle name="强调文字颜色 2 2 3" xfId="1277"/>
    <cellStyle name="强调文字颜色 2 3" xfId="1278"/>
    <cellStyle name="强调文字颜色 3 2" xfId="1279"/>
    <cellStyle name="强调文字颜色 3 2 2" xfId="1280"/>
    <cellStyle name="适中 2 3" xfId="1281"/>
    <cellStyle name="强调文字颜色 3 2 2 2" xfId="1282"/>
    <cellStyle name="强调文字颜色 3 2 3" xfId="1283"/>
    <cellStyle name="适中 2 4" xfId="1284"/>
    <cellStyle name="强调文字颜色 4 2 2" xfId="1285"/>
    <cellStyle name="强调文字颜色 4 2 3" xfId="1286"/>
    <cellStyle name="强调文字颜色 5 2" xfId="1287"/>
    <cellStyle name="强调文字颜色 5 3" xfId="1288"/>
    <cellStyle name="强调文字颜色 5 3 2" xfId="1289"/>
    <cellStyle name="强调文字颜色 6 2" xfId="1290"/>
    <cellStyle name="强调文字颜色 6 2 2" xfId="1291"/>
    <cellStyle name="强调文字颜色 6 2 3" xfId="1292"/>
    <cellStyle name="强调文字颜色 6 3" xfId="1293"/>
    <cellStyle name="强调文字颜色 6 3 2" xfId="1294"/>
    <cellStyle name="日期 2 2 2" xfId="1295"/>
    <cellStyle name="日期 2 3" xfId="1296"/>
    <cellStyle name="日期 3 2" xfId="1297"/>
    <cellStyle name="日期 4" xfId="1298"/>
    <cellStyle name="商品名称" xfId="1299"/>
    <cellStyle name="商品名称 2" xfId="1300"/>
    <cellStyle name="商品名称 2 2 2" xfId="1301"/>
    <cellStyle name="商品名称 3" xfId="1302"/>
    <cellStyle name="适中 2" xfId="1303"/>
    <cellStyle name="适中 3 2" xfId="1304"/>
    <cellStyle name="适中 3 2 2" xfId="1305"/>
    <cellStyle name="适中 3 4" xfId="1306"/>
    <cellStyle name="适中 4 2 2" xfId="1307"/>
    <cellStyle name="适中 4 4" xfId="1308"/>
    <cellStyle name="输出 2" xfId="1309"/>
    <cellStyle name="输出 2 2" xfId="1310"/>
    <cellStyle name="输出 2 3" xfId="1311"/>
    <cellStyle name="输出 2 4" xfId="1312"/>
    <cellStyle name="输出 3" xfId="1313"/>
    <cellStyle name="输出 3 2" xfId="1314"/>
    <cellStyle name="输出 4" xfId="1315"/>
    <cellStyle name="输出 5" xfId="1316"/>
    <cellStyle name="输出 5 2" xfId="1317"/>
    <cellStyle name="寘嬫愗傝_Region Orders (2)" xfId="1318"/>
    <cellStyle name="输出 5 3" xfId="1319"/>
    <cellStyle name="输出 6" xfId="1320"/>
    <cellStyle name="输出 7" xfId="1321"/>
    <cellStyle name="输出 8" xfId="1322"/>
    <cellStyle name="输入 2 2 2" xfId="1323"/>
    <cellStyle name="输入 2 3" xfId="1324"/>
    <cellStyle name="输入 4 4" xfId="1325"/>
    <cellStyle name="输入 5" xfId="1326"/>
    <cellStyle name="输入 5 2" xfId="1327"/>
    <cellStyle name="输入 5 3" xfId="1328"/>
    <cellStyle name="输入 6" xfId="1329"/>
    <cellStyle name="数量 2 2" xfId="1330"/>
    <cellStyle name="数量 2 3" xfId="1331"/>
    <cellStyle name="未定义" xfId="1332"/>
    <cellStyle name="样式 1" xfId="1333"/>
    <cellStyle name="寘嬫愗傝 [0.00]_Region Orders (2)" xfId="1334"/>
    <cellStyle name="注释 2 2" xfId="1335"/>
    <cellStyle name="注释 2 2 2" xfId="1336"/>
    <cellStyle name="注释 2 3" xfId="1337"/>
    <cellStyle name="注释 2 4" xfId="1338"/>
    <cellStyle name="注释 3" xfId="1339"/>
    <cellStyle name="注释 3 2" xfId="1340"/>
    <cellStyle name="注释 3 2 2" xfId="1341"/>
    <cellStyle name="注释 3 3" xfId="1342"/>
    <cellStyle name="注释 3 4" xfId="1343"/>
    <cellStyle name="注释 4" xfId="1344"/>
    <cellStyle name="注释 5" xfId="1345"/>
    <cellStyle name="注释 5 2" xfId="1346"/>
    <cellStyle name="注释 5 3" xfId="1347"/>
    <cellStyle name="注释 6" xfId="1348"/>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tyles" Target="styles.xml"/><Relationship Id="rId37" Type="http://schemas.openxmlformats.org/officeDocument/2006/relationships/sharedStrings" Target="sharedString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 val="地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RecoveredExternalLink2"/>
      <sheetName val="地方"/>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3"/>
  <sheetViews>
    <sheetView showGridLines="0" showZeros="0" view="pageBreakPreview" zoomScaleNormal="90" workbookViewId="0">
      <pane ySplit="4" topLeftCell="A35" activePane="bottomLeft" state="frozen"/>
      <selection/>
      <selection pane="bottomLeft" activeCell="A26" sqref="A26"/>
    </sheetView>
  </sheetViews>
  <sheetFormatPr defaultColWidth="9" defaultRowHeight="15.75" outlineLevelCol="5"/>
  <cols>
    <col min="1" max="1" width="17.6666666666667" style="327" customWidth="1"/>
    <col min="2" max="2" width="50.775" style="327" customWidth="1"/>
    <col min="3" max="4" width="20.6666666666667" style="327" customWidth="1"/>
    <col min="5" max="5" width="20.6666666666667" style="596" customWidth="1"/>
    <col min="6" max="16384" width="9" style="520"/>
  </cols>
  <sheetData>
    <row r="1" ht="22.5" spans="2:2">
      <c r="B1" s="597" t="s">
        <v>0</v>
      </c>
    </row>
    <row r="2" ht="45" customHeight="1" spans="1:6">
      <c r="A2" s="522"/>
      <c r="B2" s="522" t="s">
        <v>1</v>
      </c>
      <c r="C2" s="522"/>
      <c r="D2" s="522"/>
      <c r="E2" s="522"/>
      <c r="F2" s="534"/>
    </row>
    <row r="3" ht="18.9" customHeight="1" spans="1:6">
      <c r="A3" s="330"/>
      <c r="B3" s="598"/>
      <c r="C3" s="599"/>
      <c r="D3" s="330"/>
      <c r="E3" s="352" t="s">
        <v>2</v>
      </c>
      <c r="F3" s="534"/>
    </row>
    <row r="4" s="593" customFormat="1" ht="45" customHeight="1" spans="1:6">
      <c r="A4" s="334" t="s">
        <v>3</v>
      </c>
      <c r="B4" s="600" t="s">
        <v>4</v>
      </c>
      <c r="C4" s="336" t="s">
        <v>5</v>
      </c>
      <c r="D4" s="336" t="s">
        <v>6</v>
      </c>
      <c r="E4" s="600" t="s">
        <v>7</v>
      </c>
      <c r="F4" s="608" t="s">
        <v>8</v>
      </c>
    </row>
    <row r="5" ht="37.5" customHeight="1" spans="1:6">
      <c r="A5" s="568" t="s">
        <v>9</v>
      </c>
      <c r="B5" s="569" t="s">
        <v>10</v>
      </c>
      <c r="C5" s="448">
        <v>1025560</v>
      </c>
      <c r="D5" s="448">
        <v>1053626</v>
      </c>
      <c r="E5" s="417">
        <f>IF(C5&gt;0,D5/C5-1,IF(C5&lt;0,-(D5/C5-1),""))</f>
        <v>0.027</v>
      </c>
      <c r="F5" s="609" t="str">
        <f t="shared" ref="F5:F40" si="0">IF(LEN(A5)=3,"是",IF(B5&lt;&gt;"",IF(SUM(C5:D5)&lt;&gt;0,"是","否"),"是"))</f>
        <v>是</v>
      </c>
    </row>
    <row r="6" ht="37.5" customHeight="1" spans="1:6">
      <c r="A6" s="452" t="s">
        <v>11</v>
      </c>
      <c r="B6" s="369" t="s">
        <v>12</v>
      </c>
      <c r="C6" s="455">
        <v>462899</v>
      </c>
      <c r="D6" s="455">
        <v>477849</v>
      </c>
      <c r="E6" s="308">
        <f t="shared" ref="E6:E40" si="1">IF(C6&gt;0,D6/C6-1,IF(C6&lt;0,-(D6/C6-1),""))</f>
        <v>0.032</v>
      </c>
      <c r="F6" s="609" t="str">
        <f t="shared" si="0"/>
        <v>是</v>
      </c>
    </row>
    <row r="7" ht="37.5" customHeight="1" spans="1:6">
      <c r="A7" s="452" t="s">
        <v>13</v>
      </c>
      <c r="B7" s="369" t="s">
        <v>14</v>
      </c>
      <c r="C7" s="455">
        <v>56927</v>
      </c>
      <c r="D7" s="455">
        <v>57204</v>
      </c>
      <c r="E7" s="308">
        <f t="shared" si="1"/>
        <v>0.005</v>
      </c>
      <c r="F7" s="609" t="str">
        <f t="shared" si="0"/>
        <v>是</v>
      </c>
    </row>
    <row r="8" ht="37.5" customHeight="1" spans="1:6">
      <c r="A8" s="452" t="s">
        <v>15</v>
      </c>
      <c r="B8" s="369" t="s">
        <v>16</v>
      </c>
      <c r="C8" s="455">
        <v>9585</v>
      </c>
      <c r="D8" s="455">
        <v>8707</v>
      </c>
      <c r="E8" s="308">
        <f t="shared" si="1"/>
        <v>-0.092</v>
      </c>
      <c r="F8" s="609" t="str">
        <f t="shared" si="0"/>
        <v>是</v>
      </c>
    </row>
    <row r="9" ht="37.5" customHeight="1" spans="1:6">
      <c r="A9" s="452" t="s">
        <v>17</v>
      </c>
      <c r="B9" s="369" t="s">
        <v>18</v>
      </c>
      <c r="C9" s="455">
        <v>33374</v>
      </c>
      <c r="D9" s="455">
        <v>43363</v>
      </c>
      <c r="E9" s="308">
        <f t="shared" si="1"/>
        <v>0.299</v>
      </c>
      <c r="F9" s="609" t="str">
        <f t="shared" si="0"/>
        <v>是</v>
      </c>
    </row>
    <row r="10" ht="37.5" customHeight="1" spans="1:6">
      <c r="A10" s="452" t="s">
        <v>19</v>
      </c>
      <c r="B10" s="369" t="s">
        <v>20</v>
      </c>
      <c r="C10" s="455">
        <v>219397</v>
      </c>
      <c r="D10" s="455">
        <v>214769</v>
      </c>
      <c r="E10" s="308">
        <f t="shared" si="1"/>
        <v>-0.021</v>
      </c>
      <c r="F10" s="609" t="str">
        <f t="shared" si="0"/>
        <v>是</v>
      </c>
    </row>
    <row r="11" ht="37.5" customHeight="1" spans="1:6">
      <c r="A11" s="452" t="s">
        <v>21</v>
      </c>
      <c r="B11" s="369" t="s">
        <v>22</v>
      </c>
      <c r="C11" s="455">
        <v>38740</v>
      </c>
      <c r="D11" s="455">
        <v>37583</v>
      </c>
      <c r="E11" s="308">
        <f t="shared" si="1"/>
        <v>-0.03</v>
      </c>
      <c r="F11" s="609" t="str">
        <f t="shared" si="0"/>
        <v>是</v>
      </c>
    </row>
    <row r="12" ht="37.5" customHeight="1" spans="1:6">
      <c r="A12" s="452" t="s">
        <v>23</v>
      </c>
      <c r="B12" s="369" t="s">
        <v>24</v>
      </c>
      <c r="C12" s="455">
        <v>24662</v>
      </c>
      <c r="D12" s="455">
        <v>26435</v>
      </c>
      <c r="E12" s="308">
        <f t="shared" si="1"/>
        <v>0.072</v>
      </c>
      <c r="F12" s="609" t="str">
        <f t="shared" si="0"/>
        <v>是</v>
      </c>
    </row>
    <row r="13" ht="37.5" customHeight="1" spans="1:6">
      <c r="A13" s="452" t="s">
        <v>25</v>
      </c>
      <c r="B13" s="369" t="s">
        <v>26</v>
      </c>
      <c r="C13" s="455">
        <v>29145</v>
      </c>
      <c r="D13" s="455">
        <v>29728</v>
      </c>
      <c r="E13" s="308">
        <f t="shared" si="1"/>
        <v>0.02</v>
      </c>
      <c r="F13" s="609" t="str">
        <f t="shared" si="0"/>
        <v>是</v>
      </c>
    </row>
    <row r="14" ht="37.5" customHeight="1" spans="1:6">
      <c r="A14" s="452" t="s">
        <v>27</v>
      </c>
      <c r="B14" s="369" t="s">
        <v>28</v>
      </c>
      <c r="C14" s="455">
        <v>20457</v>
      </c>
      <c r="D14" s="455">
        <v>30423</v>
      </c>
      <c r="E14" s="308">
        <f t="shared" si="1"/>
        <v>0.487</v>
      </c>
      <c r="F14" s="609" t="str">
        <f t="shared" si="0"/>
        <v>是</v>
      </c>
    </row>
    <row r="15" ht="37.5" customHeight="1" spans="1:6">
      <c r="A15" s="452" t="s">
        <v>29</v>
      </c>
      <c r="B15" s="369" t="s">
        <v>30</v>
      </c>
      <c r="C15" s="455">
        <v>19718</v>
      </c>
      <c r="D15" s="455">
        <v>20217</v>
      </c>
      <c r="E15" s="308">
        <f t="shared" si="1"/>
        <v>0.025</v>
      </c>
      <c r="F15" s="609" t="str">
        <f t="shared" si="0"/>
        <v>是</v>
      </c>
    </row>
    <row r="16" ht="37.5" customHeight="1" spans="1:6">
      <c r="A16" s="452" t="s">
        <v>31</v>
      </c>
      <c r="B16" s="369" t="s">
        <v>32</v>
      </c>
      <c r="C16" s="455">
        <v>9981</v>
      </c>
      <c r="D16" s="455">
        <v>7832</v>
      </c>
      <c r="E16" s="308">
        <f t="shared" si="1"/>
        <v>-0.215</v>
      </c>
      <c r="F16" s="609" t="str">
        <f t="shared" si="0"/>
        <v>是</v>
      </c>
    </row>
    <row r="17" ht="37.5" customHeight="1" spans="1:6">
      <c r="A17" s="452" t="s">
        <v>33</v>
      </c>
      <c r="B17" s="369" t="s">
        <v>34</v>
      </c>
      <c r="C17" s="455">
        <v>35572</v>
      </c>
      <c r="D17" s="455">
        <v>32631</v>
      </c>
      <c r="E17" s="308">
        <f t="shared" si="1"/>
        <v>-0.083</v>
      </c>
      <c r="F17" s="609" t="str">
        <f t="shared" si="0"/>
        <v>是</v>
      </c>
    </row>
    <row r="18" ht="37.5" customHeight="1" spans="1:6">
      <c r="A18" s="452" t="s">
        <v>35</v>
      </c>
      <c r="B18" s="369" t="s">
        <v>36</v>
      </c>
      <c r="C18" s="455">
        <v>61587</v>
      </c>
      <c r="D18" s="455">
        <v>63221</v>
      </c>
      <c r="E18" s="308">
        <f t="shared" si="1"/>
        <v>0.027</v>
      </c>
      <c r="F18" s="609" t="str">
        <f t="shared" si="0"/>
        <v>是</v>
      </c>
    </row>
    <row r="19" ht="37.5" customHeight="1" spans="1:6">
      <c r="A19" s="452" t="s">
        <v>37</v>
      </c>
      <c r="B19" s="369" t="s">
        <v>38</v>
      </c>
      <c r="C19" s="455">
        <v>3489</v>
      </c>
      <c r="D19" s="455">
        <v>3664</v>
      </c>
      <c r="E19" s="308">
        <f t="shared" si="1"/>
        <v>0.05</v>
      </c>
      <c r="F19" s="609" t="str">
        <f t="shared" si="0"/>
        <v>是</v>
      </c>
    </row>
    <row r="20" ht="37.5" customHeight="1" spans="1:6">
      <c r="A20" s="610" t="s">
        <v>39</v>
      </c>
      <c r="B20" s="369" t="s">
        <v>40</v>
      </c>
      <c r="C20" s="455">
        <v>27</v>
      </c>
      <c r="D20" s="455"/>
      <c r="E20" s="308">
        <f t="shared" si="1"/>
        <v>-1</v>
      </c>
      <c r="F20" s="609" t="str">
        <f t="shared" si="0"/>
        <v>是</v>
      </c>
    </row>
    <row r="21" ht="37.5" customHeight="1" spans="1:6">
      <c r="A21" s="450" t="s">
        <v>41</v>
      </c>
      <c r="B21" s="569" t="s">
        <v>42</v>
      </c>
      <c r="C21" s="448">
        <v>456515</v>
      </c>
      <c r="D21" s="448">
        <v>458023</v>
      </c>
      <c r="E21" s="417">
        <f t="shared" si="1"/>
        <v>0.003</v>
      </c>
      <c r="F21" s="609" t="str">
        <f t="shared" si="0"/>
        <v>是</v>
      </c>
    </row>
    <row r="22" ht="37.5" customHeight="1" spans="1:6">
      <c r="A22" s="601" t="s">
        <v>43</v>
      </c>
      <c r="B22" s="369" t="s">
        <v>44</v>
      </c>
      <c r="C22" s="455">
        <v>69500</v>
      </c>
      <c r="D22" s="455">
        <v>67313</v>
      </c>
      <c r="E22" s="308">
        <f t="shared" si="1"/>
        <v>-0.031</v>
      </c>
      <c r="F22" s="609" t="str">
        <f t="shared" si="0"/>
        <v>是</v>
      </c>
    </row>
    <row r="23" ht="37.5" customHeight="1" spans="1:6">
      <c r="A23" s="452" t="s">
        <v>45</v>
      </c>
      <c r="B23" s="602" t="s">
        <v>46</v>
      </c>
      <c r="C23" s="455">
        <v>66836</v>
      </c>
      <c r="D23" s="455">
        <v>91321</v>
      </c>
      <c r="E23" s="308">
        <f t="shared" si="1"/>
        <v>0.366</v>
      </c>
      <c r="F23" s="609" t="str">
        <f t="shared" si="0"/>
        <v>是</v>
      </c>
    </row>
    <row r="24" ht="37.5" customHeight="1" spans="1:6">
      <c r="A24" s="452" t="s">
        <v>47</v>
      </c>
      <c r="B24" s="369" t="s">
        <v>48</v>
      </c>
      <c r="C24" s="455">
        <v>44465</v>
      </c>
      <c r="D24" s="455">
        <v>43112</v>
      </c>
      <c r="E24" s="308">
        <f t="shared" si="1"/>
        <v>-0.03</v>
      </c>
      <c r="F24" s="609" t="str">
        <f t="shared" si="0"/>
        <v>是</v>
      </c>
    </row>
    <row r="25" ht="37.5" customHeight="1" spans="1:6">
      <c r="A25" s="452" t="s">
        <v>49</v>
      </c>
      <c r="B25" s="369" t="s">
        <v>50</v>
      </c>
      <c r="C25" s="455">
        <v>95</v>
      </c>
      <c r="D25" s="455">
        <v>230</v>
      </c>
      <c r="E25" s="308">
        <f t="shared" si="1"/>
        <v>1.421</v>
      </c>
      <c r="F25" s="609" t="str">
        <f t="shared" si="0"/>
        <v>是</v>
      </c>
    </row>
    <row r="26" ht="37.5" customHeight="1" spans="1:6">
      <c r="A26" s="452" t="s">
        <v>51</v>
      </c>
      <c r="B26" s="369" t="s">
        <v>52</v>
      </c>
      <c r="C26" s="455">
        <v>206468</v>
      </c>
      <c r="D26" s="455">
        <v>232521</v>
      </c>
      <c r="E26" s="308">
        <f t="shared" si="1"/>
        <v>0.126</v>
      </c>
      <c r="F26" s="609" t="str">
        <f t="shared" si="0"/>
        <v>是</v>
      </c>
    </row>
    <row r="27" ht="37.5" customHeight="1" spans="1:6">
      <c r="A27" s="452" t="s">
        <v>53</v>
      </c>
      <c r="B27" s="369" t="s">
        <v>54</v>
      </c>
      <c r="C27" s="455"/>
      <c r="D27" s="455"/>
      <c r="E27" s="308" t="str">
        <f t="shared" si="1"/>
        <v/>
      </c>
      <c r="F27" s="609" t="str">
        <f t="shared" si="0"/>
        <v>否</v>
      </c>
    </row>
    <row r="28" ht="37.5" customHeight="1" spans="1:6">
      <c r="A28" s="452" t="s">
        <v>55</v>
      </c>
      <c r="B28" s="369" t="s">
        <v>56</v>
      </c>
      <c r="C28" s="455">
        <v>66921</v>
      </c>
      <c r="D28" s="455">
        <v>23084</v>
      </c>
      <c r="E28" s="308">
        <f t="shared" si="1"/>
        <v>-0.655</v>
      </c>
      <c r="F28" s="609" t="str">
        <f t="shared" si="0"/>
        <v>是</v>
      </c>
    </row>
    <row r="29" ht="37.5" customHeight="1" spans="1:6">
      <c r="A29" s="452" t="s">
        <v>57</v>
      </c>
      <c r="B29" s="369" t="s">
        <v>58</v>
      </c>
      <c r="C29" s="455">
        <v>2230</v>
      </c>
      <c r="D29" s="455">
        <v>442</v>
      </c>
      <c r="E29" s="308">
        <f t="shared" si="1"/>
        <v>-0.802</v>
      </c>
      <c r="F29" s="609" t="str">
        <f t="shared" si="0"/>
        <v>是</v>
      </c>
    </row>
    <row r="30" ht="37.5" customHeight="1" spans="1:6">
      <c r="A30" s="452"/>
      <c r="B30" s="369"/>
      <c r="C30" s="455"/>
      <c r="D30" s="455"/>
      <c r="E30" s="417" t="str">
        <f t="shared" si="1"/>
        <v/>
      </c>
      <c r="F30" s="609" t="str">
        <f t="shared" si="0"/>
        <v>是</v>
      </c>
    </row>
    <row r="31" s="594" customFormat="1" ht="37.5" customHeight="1" spans="1:6">
      <c r="A31" s="603"/>
      <c r="B31" s="566" t="s">
        <v>59</v>
      </c>
      <c r="C31" s="448">
        <v>1482075</v>
      </c>
      <c r="D31" s="448">
        <v>1511649</v>
      </c>
      <c r="E31" s="417">
        <f t="shared" si="1"/>
        <v>0.02</v>
      </c>
      <c r="F31" s="609" t="str">
        <f t="shared" si="0"/>
        <v>是</v>
      </c>
    </row>
    <row r="32" ht="37.5" customHeight="1" spans="1:6">
      <c r="A32" s="450">
        <v>105</v>
      </c>
      <c r="B32" s="367" t="s">
        <v>60</v>
      </c>
      <c r="C32" s="448">
        <v>661150</v>
      </c>
      <c r="D32" s="448">
        <v>660000</v>
      </c>
      <c r="E32" s="417">
        <f t="shared" si="1"/>
        <v>-0.002</v>
      </c>
      <c r="F32" s="609" t="str">
        <f t="shared" si="0"/>
        <v>是</v>
      </c>
    </row>
    <row r="33" ht="37.5" customHeight="1" spans="1:6">
      <c r="A33" s="568">
        <v>110</v>
      </c>
      <c r="B33" s="569" t="s">
        <v>61</v>
      </c>
      <c r="C33" s="448">
        <v>2277964</v>
      </c>
      <c r="D33" s="448">
        <v>1901491</v>
      </c>
      <c r="E33" s="417">
        <f t="shared" si="1"/>
        <v>-0.165</v>
      </c>
      <c r="F33" s="609" t="str">
        <f t="shared" si="0"/>
        <v>是</v>
      </c>
    </row>
    <row r="34" ht="37.5" customHeight="1" spans="1:6">
      <c r="A34" s="452">
        <v>11001</v>
      </c>
      <c r="B34" s="369" t="s">
        <v>62</v>
      </c>
      <c r="C34" s="455">
        <v>-92511</v>
      </c>
      <c r="D34" s="455">
        <v>-92511</v>
      </c>
      <c r="E34" s="308">
        <f t="shared" si="1"/>
        <v>0</v>
      </c>
      <c r="F34" s="609" t="str">
        <f t="shared" si="0"/>
        <v>是</v>
      </c>
    </row>
    <row r="35" ht="37.5" customHeight="1" spans="1:6">
      <c r="A35" s="452"/>
      <c r="B35" s="369" t="s">
        <v>63</v>
      </c>
      <c r="C35" s="455">
        <v>1731452</v>
      </c>
      <c r="D35" s="455">
        <v>1576061</v>
      </c>
      <c r="E35" s="308">
        <f t="shared" si="1"/>
        <v>-0.09</v>
      </c>
      <c r="F35" s="609" t="str">
        <f t="shared" si="0"/>
        <v>是</v>
      </c>
    </row>
    <row r="36" ht="37.5" customHeight="1" spans="1:6">
      <c r="A36" s="452">
        <v>11008</v>
      </c>
      <c r="B36" s="369" t="s">
        <v>64</v>
      </c>
      <c r="C36" s="455">
        <v>263126</v>
      </c>
      <c r="D36" s="455">
        <v>194030</v>
      </c>
      <c r="E36" s="308">
        <f t="shared" si="1"/>
        <v>-0.263</v>
      </c>
      <c r="F36" s="609" t="str">
        <f t="shared" si="0"/>
        <v>是</v>
      </c>
    </row>
    <row r="37" ht="37.5" customHeight="1" spans="1:6">
      <c r="A37" s="452">
        <v>11009</v>
      </c>
      <c r="B37" s="369" t="s">
        <v>65</v>
      </c>
      <c r="C37" s="455">
        <v>309611</v>
      </c>
      <c r="D37" s="455">
        <v>158911</v>
      </c>
      <c r="E37" s="308">
        <f t="shared" si="1"/>
        <v>-0.487</v>
      </c>
      <c r="F37" s="609" t="str">
        <f t="shared" si="0"/>
        <v>是</v>
      </c>
    </row>
    <row r="38" s="595" customFormat="1" ht="37.5" customHeight="1" spans="1:6">
      <c r="A38" s="604">
        <v>11013</v>
      </c>
      <c r="B38" s="369" t="s">
        <v>66</v>
      </c>
      <c r="C38" s="455">
        <v>3125</v>
      </c>
      <c r="D38" s="455">
        <v>0</v>
      </c>
      <c r="E38" s="308">
        <f t="shared" si="1"/>
        <v>-1</v>
      </c>
      <c r="F38" s="609" t="str">
        <f t="shared" si="0"/>
        <v>是</v>
      </c>
    </row>
    <row r="39" s="595" customFormat="1" ht="37.5" customHeight="1" spans="1:6">
      <c r="A39" s="604">
        <v>11015</v>
      </c>
      <c r="B39" s="375" t="s">
        <v>67</v>
      </c>
      <c r="C39" s="455">
        <v>63161</v>
      </c>
      <c r="D39" s="455">
        <v>65000</v>
      </c>
      <c r="E39" s="308">
        <f t="shared" si="1"/>
        <v>0.029</v>
      </c>
      <c r="F39" s="609" t="str">
        <f t="shared" si="0"/>
        <v>是</v>
      </c>
    </row>
    <row r="40" ht="37.5" customHeight="1" spans="1:6">
      <c r="A40" s="605"/>
      <c r="B40" s="606" t="s">
        <v>68</v>
      </c>
      <c r="C40" s="448">
        <v>4421189</v>
      </c>
      <c r="D40" s="448">
        <v>4073140</v>
      </c>
      <c r="E40" s="417">
        <f t="shared" si="1"/>
        <v>-0.079</v>
      </c>
      <c r="F40" s="609" t="str">
        <f t="shared" si="0"/>
        <v>是</v>
      </c>
    </row>
    <row r="41" spans="3:4">
      <c r="C41" s="607"/>
      <c r="D41" s="607"/>
    </row>
    <row r="42" spans="4:4">
      <c r="D42" s="607"/>
    </row>
    <row r="43" spans="3:4">
      <c r="C43" s="607"/>
      <c r="D43" s="607"/>
    </row>
    <row r="44" spans="4:4">
      <c r="D44" s="607"/>
    </row>
    <row r="45" spans="3:4">
      <c r="C45" s="607"/>
      <c r="D45" s="607"/>
    </row>
    <row r="46" spans="3:4">
      <c r="C46" s="607"/>
      <c r="D46" s="607"/>
    </row>
    <row r="47" spans="4:4">
      <c r="D47" s="607"/>
    </row>
    <row r="48" spans="3:4">
      <c r="C48" s="607"/>
      <c r="D48" s="607"/>
    </row>
    <row r="49" spans="3:4">
      <c r="C49" s="607"/>
      <c r="D49" s="607"/>
    </row>
    <row r="50" spans="3:4">
      <c r="C50" s="607"/>
      <c r="D50" s="607"/>
    </row>
    <row r="51" spans="3:4">
      <c r="C51" s="607"/>
      <c r="D51" s="607"/>
    </row>
    <row r="52" spans="4:4">
      <c r="D52" s="607"/>
    </row>
    <row r="53" spans="3:4">
      <c r="C53" s="607"/>
      <c r="D53" s="607"/>
    </row>
  </sheetData>
  <autoFilter xmlns:etc="http://www.wps.cn/officeDocument/2017/etCustomData" ref="A4:F40" etc:filterBottomFollowUsedRange="0">
    <extLst/>
  </autoFilter>
  <mergeCells count="1">
    <mergeCell ref="B2:E2"/>
  </mergeCells>
  <conditionalFormatting sqref="E3">
    <cfRule type="cellIs" dxfId="0" priority="47" stopIfTrue="1" operator="lessThanOrEqual">
      <formula>-1</formula>
    </cfRule>
  </conditionalFormatting>
  <conditionalFormatting sqref="C30">
    <cfRule type="expression" dxfId="1" priority="39" stopIfTrue="1">
      <formula>"len($A:$A)=3"</formula>
    </cfRule>
  </conditionalFormatting>
  <conditionalFormatting sqref="D30">
    <cfRule type="expression" dxfId="1" priority="28" stopIfTrue="1">
      <formula>"len($A:$A)=3"</formula>
    </cfRule>
  </conditionalFormatting>
  <conditionalFormatting sqref="A32:B32">
    <cfRule type="expression" dxfId="1" priority="53" stopIfTrue="1">
      <formula>"len($A:$A)=3"</formula>
    </cfRule>
  </conditionalFormatting>
  <conditionalFormatting sqref="C32">
    <cfRule type="expression" dxfId="1" priority="38" stopIfTrue="1">
      <formula>"len($A:$A)=3"</formula>
    </cfRule>
  </conditionalFormatting>
  <conditionalFormatting sqref="D32">
    <cfRule type="expression" dxfId="1" priority="27" stopIfTrue="1">
      <formula>"len($A:$A)=3"</formula>
    </cfRule>
  </conditionalFormatting>
  <conditionalFormatting sqref="B38">
    <cfRule type="expression" dxfId="1" priority="1" stopIfTrue="1">
      <formula>"len($A:$A)=3"</formula>
    </cfRule>
  </conditionalFormatting>
  <conditionalFormatting sqref="B8:B9">
    <cfRule type="expression" dxfId="1" priority="61" stopIfTrue="1">
      <formula>"len($A:$A)=3"</formula>
    </cfRule>
  </conditionalFormatting>
  <conditionalFormatting sqref="B33:B35">
    <cfRule type="expression" dxfId="1" priority="22" stopIfTrue="1">
      <formula>"len($A:$A)=3"</formula>
    </cfRule>
  </conditionalFormatting>
  <conditionalFormatting sqref="B39:B40">
    <cfRule type="expression" dxfId="1" priority="16" stopIfTrue="1">
      <formula>"len($A:$A)=3"</formula>
    </cfRule>
    <cfRule type="expression" dxfId="1" priority="17" stopIfTrue="1">
      <formula>"len($A:$A)=3"</formula>
    </cfRule>
  </conditionalFormatting>
  <conditionalFormatting sqref="C5:C29">
    <cfRule type="expression" dxfId="1" priority="4" stopIfTrue="1">
      <formula>"len($A:$A)=3"</formula>
    </cfRule>
    <cfRule type="expression" dxfId="1" priority="5" stopIfTrue="1">
      <formula>"len($A:$A)=3"</formula>
    </cfRule>
  </conditionalFormatting>
  <conditionalFormatting sqref="C34:C35">
    <cfRule type="expression" dxfId="1" priority="36" stopIfTrue="1">
      <formula>"len($A:$A)=3"</formula>
    </cfRule>
  </conditionalFormatting>
  <conditionalFormatting sqref="C36:C37">
    <cfRule type="expression" dxfId="1" priority="34" stopIfTrue="1">
      <formula>"len($A:$A)=3"</formula>
    </cfRule>
  </conditionalFormatting>
  <conditionalFormatting sqref="D5:D29">
    <cfRule type="expression" dxfId="1" priority="2" stopIfTrue="1">
      <formula>"len($A:$A)=3"</formula>
    </cfRule>
    <cfRule type="expression" dxfId="1" priority="3" stopIfTrue="1">
      <formula>"len($A:$A)=3"</formula>
    </cfRule>
  </conditionalFormatting>
  <conditionalFormatting sqref="D34:D35">
    <cfRule type="expression" dxfId="1" priority="25" stopIfTrue="1">
      <formula>"len($A:$A)=3"</formula>
    </cfRule>
  </conditionalFormatting>
  <conditionalFormatting sqref="D36:D37">
    <cfRule type="expression" dxfId="1" priority="23" stopIfTrue="1">
      <formula>"len($A:$A)=3"</formula>
    </cfRule>
  </conditionalFormatting>
  <conditionalFormatting sqref="D38:D40">
    <cfRule type="expression" dxfId="1" priority="33" stopIfTrue="1">
      <formula>"len($A:$A)=3"</formula>
    </cfRule>
  </conditionalFormatting>
  <conditionalFormatting sqref="D39:D40">
    <cfRule type="expression" dxfId="1" priority="30" stopIfTrue="1">
      <formula>"len($A:$A)=3"</formula>
    </cfRule>
  </conditionalFormatting>
  <conditionalFormatting sqref="F5:F40">
    <cfRule type="cellIs" dxfId="2" priority="45" stopIfTrue="1" operator="lessThan">
      <formula>0</formula>
    </cfRule>
    <cfRule type="cellIs" dxfId="2" priority="46" stopIfTrue="1" operator="lessThan">
      <formula>0</formula>
    </cfRule>
  </conditionalFormatting>
  <conditionalFormatting sqref="A5:B30">
    <cfRule type="expression" dxfId="1" priority="58" stopIfTrue="1">
      <formula>"len($A:$A)=3"</formula>
    </cfRule>
  </conditionalFormatting>
  <conditionalFormatting sqref="B5:B7 B32 B40">
    <cfRule type="expression" dxfId="1" priority="67" stopIfTrue="1">
      <formula>"len($A:$A)=3"</formula>
    </cfRule>
  </conditionalFormatting>
  <conditionalFormatting sqref="C32 C33:D35">
    <cfRule type="expression" dxfId="1" priority="43" stopIfTrue="1">
      <formula>"len($A:$A)=3"</formula>
    </cfRule>
  </conditionalFormatting>
  <conditionalFormatting sqref="D32 D34:D35">
    <cfRule type="expression" dxfId="1" priority="32" stopIfTrue="1">
      <formula>"len($A:$A)=3"</formula>
    </cfRule>
  </conditionalFormatting>
  <conditionalFormatting sqref="A33:B35 B39:B40">
    <cfRule type="expression" dxfId="1" priority="21" stopIfTrue="1">
      <formula>"len($A:$A)=3"</formula>
    </cfRule>
  </conditionalFormatting>
  <conditionalFormatting sqref="C33:D35">
    <cfRule type="expression" dxfId="1" priority="37" stopIfTrue="1">
      <formula>"len($A:$A)=3"</formula>
    </cfRule>
  </conditionalFormatting>
  <conditionalFormatting sqref="A34:B35">
    <cfRule type="expression" dxfId="1" priority="20" stopIfTrue="1">
      <formula>"len($A:$A)=3"</formula>
    </cfRule>
  </conditionalFormatting>
  <conditionalFormatting sqref="B40 A36:D36">
    <cfRule type="expression" dxfId="1" priority="65" stopIfTrue="1">
      <formula>"len($A:$A)=3"</formula>
    </cfRule>
  </conditionalFormatting>
  <conditionalFormatting sqref="A36:B37">
    <cfRule type="expression" dxfId="1" priority="18" stopIfTrue="1">
      <formula>"len($A:$A)=3"</formula>
    </cfRule>
  </conditionalFormatting>
  <conditionalFormatting sqref="C38:C40 D40">
    <cfRule type="expression" dxfId="1" priority="44" stopIfTrue="1">
      <formula>"len($A:$A)=3"</formula>
    </cfRule>
  </conditionalFormatting>
  <conditionalFormatting sqref="C39:C40 D40">
    <cfRule type="expression" dxfId="1" priority="4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XFD352"/>
  <sheetViews>
    <sheetView showGridLines="0" showZeros="0" tabSelected="1" view="pageBreakPreview" zoomScaleNormal="115" workbookViewId="0">
      <pane ySplit="3" topLeftCell="A260" activePane="bottomLeft" state="frozen"/>
      <selection/>
      <selection pane="bottomLeft" activeCell="B272" sqref="B272"/>
    </sheetView>
  </sheetViews>
  <sheetFormatPr defaultColWidth="2.44166666666667" defaultRowHeight="15.75"/>
  <cols>
    <col min="1" max="1" width="11.8916666666667" style="330" customWidth="1"/>
    <col min="2" max="2" width="50.775" style="330" customWidth="1"/>
    <col min="3" max="4" width="20.6666666666667" style="330" customWidth="1"/>
    <col min="5" max="5" width="20.6666666666667" style="420" customWidth="1"/>
    <col min="6" max="6" width="4.10833333333333" style="351" customWidth="1"/>
    <col min="7" max="7" width="6.66666666666667" style="330" customWidth="1"/>
    <col min="8" max="32" width="9" style="330" customWidth="1"/>
    <col min="33" max="16384" width="2.44166666666667" style="330"/>
  </cols>
  <sheetData>
    <row r="1" s="419" customFormat="1" ht="45" customHeight="1" spans="1:16384">
      <c r="A1" s="421"/>
      <c r="B1" s="331" t="s">
        <v>1298</v>
      </c>
      <c r="C1" s="331"/>
      <c r="D1" s="331"/>
      <c r="E1" s="331"/>
      <c r="XFC1" s="330"/>
      <c r="XFD1" s="330"/>
    </row>
    <row r="2" s="332" customFormat="1" ht="20.1" customHeight="1" spans="2:6">
      <c r="B2" s="333"/>
      <c r="C2" s="333"/>
      <c r="D2" s="333"/>
      <c r="E2" s="352" t="s">
        <v>2</v>
      </c>
      <c r="F2" s="353"/>
    </row>
    <row r="3" s="355" customFormat="1" ht="45" customHeight="1" spans="1:7">
      <c r="A3" s="334" t="s">
        <v>3</v>
      </c>
      <c r="B3" s="335" t="s">
        <v>4</v>
      </c>
      <c r="C3" s="336" t="s">
        <v>5</v>
      </c>
      <c r="D3" s="336" t="s">
        <v>6</v>
      </c>
      <c r="E3" s="336" t="s">
        <v>7</v>
      </c>
      <c r="F3" s="354" t="s">
        <v>8</v>
      </c>
      <c r="G3" s="355" t="s">
        <v>135</v>
      </c>
    </row>
    <row r="4" ht="37.95" customHeight="1" spans="1:7">
      <c r="A4" s="337">
        <v>205</v>
      </c>
      <c r="B4" s="338" t="s">
        <v>1299</v>
      </c>
      <c r="C4" s="401"/>
      <c r="D4" s="402"/>
      <c r="E4" s="430" t="str">
        <f>IF(C4&gt;0,D4/C4-1,IF(C4&lt;0,-(D4/C4-1),""))</f>
        <v/>
      </c>
      <c r="F4" s="381" t="str">
        <f t="shared" ref="F4:F67" si="0">IF(LEN(A4)=3,"是",IF(B4&lt;&gt;"",IF(SUM(C4:D4)&lt;&gt;0,"是","否"),"是"))</f>
        <v>是</v>
      </c>
      <c r="G4" s="330" t="str">
        <f t="shared" ref="G4:G67" si="1">IF(LEN(A4)=3,"类",IF(LEN(A4)=5,"款","项"))</f>
        <v>类</v>
      </c>
    </row>
    <row r="5" ht="37.95" customHeight="1" spans="1:7">
      <c r="A5" s="341">
        <v>20598</v>
      </c>
      <c r="B5" s="422" t="s">
        <v>1300</v>
      </c>
      <c r="C5" s="423"/>
      <c r="D5" s="423"/>
      <c r="E5" s="431" t="str">
        <f>IF(C5&gt;0,D5/C5-1,IF(C5&lt;0,-(D5/C5-1),""))</f>
        <v/>
      </c>
      <c r="F5" s="381" t="str">
        <f t="shared" si="0"/>
        <v>否</v>
      </c>
      <c r="G5" s="330" t="str">
        <f t="shared" si="1"/>
        <v>款</v>
      </c>
    </row>
    <row r="6" ht="37.95" customHeight="1" spans="1:7">
      <c r="A6" s="341">
        <v>2059801</v>
      </c>
      <c r="B6" s="424" t="s">
        <v>1301</v>
      </c>
      <c r="C6" s="425"/>
      <c r="D6" s="423"/>
      <c r="E6" s="431" t="str">
        <f>IF(C6&gt;0,D6/C6-1,IF(C6&lt;0,-(D6/C6-1),""))</f>
        <v/>
      </c>
      <c r="F6" s="381" t="str">
        <f t="shared" si="0"/>
        <v>否</v>
      </c>
      <c r="G6" s="330" t="str">
        <f t="shared" si="1"/>
        <v>项</v>
      </c>
    </row>
    <row r="7" ht="37.95" customHeight="1" spans="1:7">
      <c r="A7" s="341">
        <v>2059802</v>
      </c>
      <c r="B7" s="424" t="s">
        <v>347</v>
      </c>
      <c r="C7" s="425"/>
      <c r="D7" s="423"/>
      <c r="E7" s="431" t="str">
        <f t="shared" ref="E7:E56" si="2">IF(C7&gt;0,D7/C7-1,IF(C7&lt;0,-(D7/C7-1),""))</f>
        <v/>
      </c>
      <c r="F7" s="381" t="str">
        <f t="shared" si="0"/>
        <v>否</v>
      </c>
      <c r="G7" s="330" t="str">
        <f t="shared" si="1"/>
        <v>项</v>
      </c>
    </row>
    <row r="8" ht="37.95" customHeight="1" spans="1:7">
      <c r="A8" s="341">
        <v>2059803</v>
      </c>
      <c r="B8" s="424" t="s">
        <v>349</v>
      </c>
      <c r="C8" s="425"/>
      <c r="D8" s="423"/>
      <c r="E8" s="431" t="str">
        <f t="shared" si="2"/>
        <v/>
      </c>
      <c r="F8" s="381" t="str">
        <f t="shared" si="0"/>
        <v>否</v>
      </c>
      <c r="G8" s="330" t="str">
        <f t="shared" si="1"/>
        <v>项</v>
      </c>
    </row>
    <row r="9" s="326" customFormat="1" ht="37.95" customHeight="1" spans="1:7">
      <c r="A9" s="341">
        <v>2059804</v>
      </c>
      <c r="B9" s="424" t="s">
        <v>369</v>
      </c>
      <c r="C9" s="425"/>
      <c r="D9" s="423"/>
      <c r="E9" s="431" t="str">
        <f t="shared" si="2"/>
        <v/>
      </c>
      <c r="F9" s="381" t="str">
        <f t="shared" si="0"/>
        <v>否</v>
      </c>
      <c r="G9" s="330" t="str">
        <f t="shared" si="1"/>
        <v>项</v>
      </c>
    </row>
    <row r="10" ht="37.95" customHeight="1" spans="1:7">
      <c r="A10" s="341">
        <v>2059899</v>
      </c>
      <c r="B10" s="424" t="s">
        <v>386</v>
      </c>
      <c r="C10" s="425"/>
      <c r="D10" s="423"/>
      <c r="E10" s="431" t="str">
        <f t="shared" si="2"/>
        <v/>
      </c>
      <c r="F10" s="381" t="str">
        <f t="shared" si="0"/>
        <v>否</v>
      </c>
      <c r="G10" s="330" t="str">
        <f t="shared" si="1"/>
        <v>项</v>
      </c>
    </row>
    <row r="11" ht="37.95" customHeight="1" spans="1:7">
      <c r="A11" s="337">
        <v>206</v>
      </c>
      <c r="B11" s="338" t="s">
        <v>1302</v>
      </c>
      <c r="C11" s="397"/>
      <c r="D11" s="339"/>
      <c r="E11" s="431" t="str">
        <f t="shared" si="2"/>
        <v/>
      </c>
      <c r="F11" s="381" t="str">
        <f t="shared" si="0"/>
        <v>是</v>
      </c>
      <c r="G11" s="330" t="str">
        <f t="shared" si="1"/>
        <v>类</v>
      </c>
    </row>
    <row r="12" s="326" customFormat="1" ht="37.95" customHeight="1" spans="1:7">
      <c r="A12" s="341">
        <v>20698</v>
      </c>
      <c r="B12" s="422" t="s">
        <v>1300</v>
      </c>
      <c r="C12" s="423"/>
      <c r="D12" s="423"/>
      <c r="E12" s="431" t="str">
        <f t="shared" si="2"/>
        <v/>
      </c>
      <c r="F12" s="381" t="str">
        <f t="shared" si="0"/>
        <v>否</v>
      </c>
      <c r="G12" s="330" t="str">
        <f t="shared" si="1"/>
        <v>款</v>
      </c>
    </row>
    <row r="13" ht="37.95" customHeight="1" spans="1:7">
      <c r="A13" s="341">
        <v>2069801</v>
      </c>
      <c r="B13" s="424" t="s">
        <v>393</v>
      </c>
      <c r="C13" s="425"/>
      <c r="D13" s="423"/>
      <c r="E13" s="431" t="str">
        <f t="shared" si="2"/>
        <v/>
      </c>
      <c r="F13" s="381" t="str">
        <f t="shared" si="0"/>
        <v>否</v>
      </c>
      <c r="G13" s="330" t="str">
        <f t="shared" si="1"/>
        <v>项</v>
      </c>
    </row>
    <row r="14" s="326" customFormat="1" ht="37.95" customHeight="1" spans="1:7">
      <c r="A14" s="341">
        <v>2069802</v>
      </c>
      <c r="B14" s="424" t="s">
        <v>402</v>
      </c>
      <c r="C14" s="425"/>
      <c r="D14" s="423"/>
      <c r="E14" s="431" t="str">
        <f t="shared" si="2"/>
        <v/>
      </c>
      <c r="F14" s="381" t="str">
        <f t="shared" si="0"/>
        <v>否</v>
      </c>
      <c r="G14" s="330" t="str">
        <f t="shared" si="1"/>
        <v>项</v>
      </c>
    </row>
    <row r="15" ht="37.95" customHeight="1" spans="1:7">
      <c r="A15" s="341">
        <v>2069803</v>
      </c>
      <c r="B15" s="424" t="s">
        <v>407</v>
      </c>
      <c r="C15" s="425"/>
      <c r="D15" s="423"/>
      <c r="E15" s="431" t="str">
        <f t="shared" si="2"/>
        <v/>
      </c>
      <c r="F15" s="381" t="str">
        <f t="shared" si="0"/>
        <v>否</v>
      </c>
      <c r="G15" s="330" t="str">
        <f t="shared" si="1"/>
        <v>项</v>
      </c>
    </row>
    <row r="16" ht="37.95" customHeight="1" spans="1:7">
      <c r="A16" s="341">
        <v>2069804</v>
      </c>
      <c r="B16" s="424" t="s">
        <v>412</v>
      </c>
      <c r="C16" s="425"/>
      <c r="D16" s="423"/>
      <c r="E16" s="431" t="str">
        <f t="shared" si="2"/>
        <v/>
      </c>
      <c r="F16" s="381" t="str">
        <f t="shared" si="0"/>
        <v>否</v>
      </c>
      <c r="G16" s="330" t="str">
        <f t="shared" si="1"/>
        <v>项</v>
      </c>
    </row>
    <row r="17" s="326" customFormat="1" ht="37.95" customHeight="1" spans="1:7">
      <c r="A17" s="341">
        <v>2069805</v>
      </c>
      <c r="B17" s="424" t="s">
        <v>431</v>
      </c>
      <c r="C17" s="425"/>
      <c r="D17" s="423"/>
      <c r="E17" s="431" t="str">
        <f t="shared" si="2"/>
        <v/>
      </c>
      <c r="F17" s="381" t="str">
        <f t="shared" si="0"/>
        <v>否</v>
      </c>
      <c r="G17" s="330" t="str">
        <f t="shared" si="1"/>
        <v>项</v>
      </c>
    </row>
    <row r="18" s="326" customFormat="1" ht="37.95" customHeight="1" spans="1:7">
      <c r="A18" s="341">
        <v>2069899</v>
      </c>
      <c r="B18" s="424" t="s">
        <v>1303</v>
      </c>
      <c r="C18" s="425"/>
      <c r="D18" s="423"/>
      <c r="E18" s="431" t="str">
        <f t="shared" si="2"/>
        <v/>
      </c>
      <c r="F18" s="381" t="str">
        <f t="shared" si="0"/>
        <v>否</v>
      </c>
      <c r="G18" s="330" t="str">
        <f t="shared" si="1"/>
        <v>项</v>
      </c>
    </row>
    <row r="19" s="326" customFormat="1" ht="37.95" customHeight="1" spans="1:7">
      <c r="A19" s="345">
        <v>207</v>
      </c>
      <c r="B19" s="338" t="s">
        <v>1304</v>
      </c>
      <c r="C19" s="401">
        <v>142</v>
      </c>
      <c r="D19" s="402"/>
      <c r="E19" s="431">
        <f t="shared" si="2"/>
        <v>-1</v>
      </c>
      <c r="F19" s="381" t="str">
        <f t="shared" si="0"/>
        <v>是</v>
      </c>
      <c r="G19" s="330" t="str">
        <f t="shared" si="1"/>
        <v>类</v>
      </c>
    </row>
    <row r="20" ht="37.95" customHeight="1" spans="1:7">
      <c r="A20" s="347">
        <v>20707</v>
      </c>
      <c r="B20" s="426" t="s">
        <v>1305</v>
      </c>
      <c r="C20" s="403">
        <v>67</v>
      </c>
      <c r="D20" s="312"/>
      <c r="E20" s="430">
        <f t="shared" si="2"/>
        <v>-1</v>
      </c>
      <c r="F20" s="381" t="str">
        <f t="shared" si="0"/>
        <v>是</v>
      </c>
      <c r="G20" s="330" t="str">
        <f t="shared" si="1"/>
        <v>款</v>
      </c>
    </row>
    <row r="21" ht="37.95" customHeight="1" spans="1:7">
      <c r="A21" s="347">
        <v>2070701</v>
      </c>
      <c r="B21" s="342" t="s">
        <v>1306</v>
      </c>
      <c r="C21" s="427">
        <v>31</v>
      </c>
      <c r="D21" s="312"/>
      <c r="E21" s="431">
        <f t="shared" si="2"/>
        <v>-1</v>
      </c>
      <c r="F21" s="381" t="str">
        <f t="shared" si="0"/>
        <v>是</v>
      </c>
      <c r="G21" s="330" t="str">
        <f t="shared" si="1"/>
        <v>项</v>
      </c>
    </row>
    <row r="22" ht="37.95" customHeight="1" spans="1:7">
      <c r="A22" s="347">
        <v>2070702</v>
      </c>
      <c r="B22" s="424" t="s">
        <v>1307</v>
      </c>
      <c r="C22" s="425"/>
      <c r="D22" s="423"/>
      <c r="E22" s="431" t="str">
        <f t="shared" si="2"/>
        <v/>
      </c>
      <c r="F22" s="381" t="str">
        <f t="shared" si="0"/>
        <v>否</v>
      </c>
      <c r="G22" s="330" t="str">
        <f t="shared" si="1"/>
        <v>项</v>
      </c>
    </row>
    <row r="23" ht="37.95" customHeight="1" spans="1:7">
      <c r="A23" s="347">
        <v>2070703</v>
      </c>
      <c r="B23" s="424" t="s">
        <v>1308</v>
      </c>
      <c r="C23" s="425"/>
      <c r="D23" s="423"/>
      <c r="E23" s="431" t="str">
        <f t="shared" si="2"/>
        <v/>
      </c>
      <c r="F23" s="381" t="str">
        <f t="shared" si="0"/>
        <v>否</v>
      </c>
      <c r="G23" s="330" t="str">
        <f t="shared" si="1"/>
        <v>项</v>
      </c>
    </row>
    <row r="24" ht="37.95" customHeight="1" spans="1:7">
      <c r="A24" s="347">
        <v>2070704</v>
      </c>
      <c r="B24" s="424" t="s">
        <v>1309</v>
      </c>
      <c r="C24" s="425"/>
      <c r="D24" s="423"/>
      <c r="E24" s="431" t="str">
        <f t="shared" si="2"/>
        <v/>
      </c>
      <c r="F24" s="381" t="str">
        <f t="shared" si="0"/>
        <v>否</v>
      </c>
      <c r="G24" s="330" t="str">
        <f t="shared" si="1"/>
        <v>项</v>
      </c>
    </row>
    <row r="25" ht="37.95" customHeight="1" spans="1:7">
      <c r="A25" s="347">
        <v>2070799</v>
      </c>
      <c r="B25" s="428" t="s">
        <v>1310</v>
      </c>
      <c r="C25" s="412">
        <v>36</v>
      </c>
      <c r="D25" s="339"/>
      <c r="E25" s="431">
        <f t="shared" si="2"/>
        <v>-1</v>
      </c>
      <c r="F25" s="381" t="str">
        <f t="shared" si="0"/>
        <v>是</v>
      </c>
      <c r="G25" s="330" t="str">
        <f t="shared" si="1"/>
        <v>项</v>
      </c>
    </row>
    <row r="26" s="326" customFormat="1" ht="37.95" customHeight="1" spans="1:7">
      <c r="A26" s="347">
        <v>20709</v>
      </c>
      <c r="B26" s="426" t="s">
        <v>1311</v>
      </c>
      <c r="C26" s="403">
        <v>75</v>
      </c>
      <c r="D26" s="312"/>
      <c r="E26" s="431">
        <f t="shared" si="2"/>
        <v>-1</v>
      </c>
      <c r="F26" s="381" t="str">
        <f t="shared" si="0"/>
        <v>是</v>
      </c>
      <c r="G26" s="330" t="str">
        <f t="shared" si="1"/>
        <v>款</v>
      </c>
    </row>
    <row r="27" ht="37.95" customHeight="1" spans="1:7">
      <c r="A27" s="347">
        <v>2070901</v>
      </c>
      <c r="B27" s="424" t="s">
        <v>1312</v>
      </c>
      <c r="C27" s="425"/>
      <c r="D27" s="423"/>
      <c r="E27" s="431" t="str">
        <f t="shared" si="2"/>
        <v/>
      </c>
      <c r="F27" s="381" t="str">
        <f t="shared" si="0"/>
        <v>否</v>
      </c>
      <c r="G27" s="330" t="str">
        <f t="shared" si="1"/>
        <v>项</v>
      </c>
    </row>
    <row r="28" ht="37.95" customHeight="1" spans="1:7">
      <c r="A28" s="347">
        <v>2070902</v>
      </c>
      <c r="B28" s="424" t="s">
        <v>1313</v>
      </c>
      <c r="C28" s="425"/>
      <c r="D28" s="423"/>
      <c r="E28" s="431" t="str">
        <f t="shared" si="2"/>
        <v/>
      </c>
      <c r="F28" s="381" t="str">
        <f t="shared" si="0"/>
        <v>否</v>
      </c>
      <c r="G28" s="330" t="str">
        <f t="shared" si="1"/>
        <v>项</v>
      </c>
    </row>
    <row r="29" s="325" customFormat="1" ht="37.95" customHeight="1" spans="1:7">
      <c r="A29" s="347">
        <v>2070903</v>
      </c>
      <c r="B29" s="424" t="s">
        <v>1314</v>
      </c>
      <c r="C29" s="425"/>
      <c r="D29" s="423"/>
      <c r="E29" s="431" t="str">
        <f t="shared" si="2"/>
        <v/>
      </c>
      <c r="F29" s="381" t="str">
        <f t="shared" si="0"/>
        <v>否</v>
      </c>
      <c r="G29" s="330" t="str">
        <f t="shared" si="1"/>
        <v>项</v>
      </c>
    </row>
    <row r="30" s="326" customFormat="1" ht="37.95" customHeight="1" spans="1:7">
      <c r="A30" s="347">
        <v>2070904</v>
      </c>
      <c r="B30" s="428" t="s">
        <v>1315</v>
      </c>
      <c r="C30" s="412">
        <v>75</v>
      </c>
      <c r="D30" s="339"/>
      <c r="E30" s="431">
        <f t="shared" si="2"/>
        <v>-1</v>
      </c>
      <c r="F30" s="381" t="str">
        <f t="shared" si="0"/>
        <v>是</v>
      </c>
      <c r="G30" s="330" t="str">
        <f t="shared" si="1"/>
        <v>项</v>
      </c>
    </row>
    <row r="31" s="326" customFormat="1" ht="37.95" customHeight="1" spans="1:7">
      <c r="A31" s="347">
        <v>2070999</v>
      </c>
      <c r="B31" s="424" t="s">
        <v>1316</v>
      </c>
      <c r="C31" s="425"/>
      <c r="D31" s="423"/>
      <c r="E31" s="431" t="str">
        <f t="shared" si="2"/>
        <v/>
      </c>
      <c r="F31" s="381" t="str">
        <f t="shared" si="0"/>
        <v>否</v>
      </c>
      <c r="G31" s="330" t="str">
        <f t="shared" si="1"/>
        <v>项</v>
      </c>
    </row>
    <row r="32" ht="37.95" customHeight="1" spans="1:7">
      <c r="A32" s="347">
        <v>20710</v>
      </c>
      <c r="B32" s="422" t="s">
        <v>1317</v>
      </c>
      <c r="C32" s="423"/>
      <c r="D32" s="423"/>
      <c r="E32" s="430" t="str">
        <f t="shared" si="2"/>
        <v/>
      </c>
      <c r="F32" s="381" t="str">
        <f t="shared" si="0"/>
        <v>否</v>
      </c>
      <c r="G32" s="330" t="str">
        <f t="shared" si="1"/>
        <v>款</v>
      </c>
    </row>
    <row r="33" ht="37.95" customHeight="1" spans="1:7">
      <c r="A33" s="347">
        <v>2071001</v>
      </c>
      <c r="B33" s="424" t="s">
        <v>1318</v>
      </c>
      <c r="C33" s="425"/>
      <c r="D33" s="423"/>
      <c r="E33" s="431" t="str">
        <f t="shared" si="2"/>
        <v/>
      </c>
      <c r="F33" s="381" t="str">
        <f t="shared" si="0"/>
        <v>否</v>
      </c>
      <c r="G33" s="330" t="str">
        <f t="shared" si="1"/>
        <v>项</v>
      </c>
    </row>
    <row r="34" s="326" customFormat="1" ht="37.95" customHeight="1" spans="1:7">
      <c r="A34" s="347">
        <v>2071099</v>
      </c>
      <c r="B34" s="424" t="s">
        <v>1319</v>
      </c>
      <c r="C34" s="425"/>
      <c r="D34" s="423"/>
      <c r="E34" s="431" t="str">
        <f t="shared" si="2"/>
        <v/>
      </c>
      <c r="F34" s="381" t="str">
        <f t="shared" si="0"/>
        <v>否</v>
      </c>
      <c r="G34" s="330" t="str">
        <f t="shared" si="1"/>
        <v>项</v>
      </c>
    </row>
    <row r="35" s="326" customFormat="1" ht="37.95" customHeight="1" spans="1:7">
      <c r="A35" s="347">
        <v>20798</v>
      </c>
      <c r="B35" s="422" t="s">
        <v>1300</v>
      </c>
      <c r="C35" s="425"/>
      <c r="D35" s="425"/>
      <c r="E35" s="431" t="str">
        <f t="shared" si="2"/>
        <v/>
      </c>
      <c r="F35" s="381" t="str">
        <f t="shared" si="0"/>
        <v>否</v>
      </c>
      <c r="G35" s="330" t="str">
        <f t="shared" si="1"/>
        <v>款</v>
      </c>
    </row>
    <row r="36" s="326" customFormat="1" ht="37.95" customHeight="1" spans="1:7">
      <c r="A36" s="347">
        <v>2079801</v>
      </c>
      <c r="B36" s="424" t="s">
        <v>440</v>
      </c>
      <c r="C36" s="425"/>
      <c r="D36" s="423"/>
      <c r="E36" s="431" t="str">
        <f t="shared" si="2"/>
        <v/>
      </c>
      <c r="F36" s="381" t="str">
        <f t="shared" si="0"/>
        <v>否</v>
      </c>
      <c r="G36" s="330" t="str">
        <f t="shared" si="1"/>
        <v>项</v>
      </c>
    </row>
    <row r="37" s="325" customFormat="1" ht="37.95" customHeight="1" spans="1:7">
      <c r="A37" s="347">
        <v>2079802</v>
      </c>
      <c r="B37" s="424" t="s">
        <v>453</v>
      </c>
      <c r="C37" s="425"/>
      <c r="D37" s="423"/>
      <c r="E37" s="431" t="str">
        <f t="shared" si="2"/>
        <v/>
      </c>
      <c r="F37" s="381" t="str">
        <f t="shared" si="0"/>
        <v>否</v>
      </c>
      <c r="G37" s="330" t="str">
        <f t="shared" si="1"/>
        <v>项</v>
      </c>
    </row>
    <row r="38" s="326" customFormat="1" ht="37.95" customHeight="1" spans="1:7">
      <c r="A38" s="347">
        <v>2079803</v>
      </c>
      <c r="B38" s="424" t="s">
        <v>458</v>
      </c>
      <c r="C38" s="425"/>
      <c r="D38" s="423"/>
      <c r="E38" s="431" t="str">
        <f t="shared" si="2"/>
        <v/>
      </c>
      <c r="F38" s="381" t="str">
        <f t="shared" si="0"/>
        <v>否</v>
      </c>
      <c r="G38" s="330" t="str">
        <f t="shared" si="1"/>
        <v>项</v>
      </c>
    </row>
    <row r="39" ht="37.95" customHeight="1" spans="1:7">
      <c r="A39" s="347">
        <v>2079804</v>
      </c>
      <c r="B39" s="424" t="s">
        <v>466</v>
      </c>
      <c r="C39" s="425"/>
      <c r="D39" s="423"/>
      <c r="E39" s="431" t="str">
        <f t="shared" si="2"/>
        <v/>
      </c>
      <c r="F39" s="381" t="str">
        <f t="shared" si="0"/>
        <v>否</v>
      </c>
      <c r="G39" s="330" t="str">
        <f t="shared" si="1"/>
        <v>项</v>
      </c>
    </row>
    <row r="40" ht="37.95" customHeight="1" spans="1:7">
      <c r="A40" s="347">
        <v>2079805</v>
      </c>
      <c r="B40" s="424" t="s">
        <v>472</v>
      </c>
      <c r="C40" s="425"/>
      <c r="D40" s="423"/>
      <c r="E40" s="431" t="str">
        <f t="shared" si="2"/>
        <v/>
      </c>
      <c r="F40" s="381" t="str">
        <f t="shared" si="0"/>
        <v>否</v>
      </c>
      <c r="G40" s="330" t="str">
        <f t="shared" si="1"/>
        <v>项</v>
      </c>
    </row>
    <row r="41" ht="37.95" customHeight="1" spans="1:7">
      <c r="A41" s="347">
        <v>2079899</v>
      </c>
      <c r="B41" s="424" t="s">
        <v>1320</v>
      </c>
      <c r="C41" s="425"/>
      <c r="D41" s="423"/>
      <c r="E41" s="431" t="str">
        <f t="shared" si="2"/>
        <v/>
      </c>
      <c r="F41" s="381" t="str">
        <f t="shared" si="0"/>
        <v>否</v>
      </c>
      <c r="G41" s="330" t="str">
        <f t="shared" si="1"/>
        <v>项</v>
      </c>
    </row>
    <row r="42" ht="37.95" customHeight="1" spans="1:7">
      <c r="A42" s="345">
        <v>208</v>
      </c>
      <c r="B42" s="338" t="s">
        <v>1321</v>
      </c>
      <c r="C42" s="401"/>
      <c r="D42" s="402"/>
      <c r="E42" s="431" t="str">
        <f t="shared" si="2"/>
        <v/>
      </c>
      <c r="F42" s="381" t="str">
        <f t="shared" si="0"/>
        <v>是</v>
      </c>
      <c r="G42" s="330" t="str">
        <f t="shared" si="1"/>
        <v>类</v>
      </c>
    </row>
    <row r="43" ht="37.95" customHeight="1" spans="1:7">
      <c r="A43" s="347">
        <v>20898</v>
      </c>
      <c r="B43" s="422" t="s">
        <v>1300</v>
      </c>
      <c r="C43" s="429"/>
      <c r="D43" s="429"/>
      <c r="E43" s="430" t="str">
        <f t="shared" si="2"/>
        <v/>
      </c>
      <c r="F43" s="381" t="str">
        <f t="shared" si="0"/>
        <v>否</v>
      </c>
      <c r="G43" s="330" t="str">
        <f t="shared" si="1"/>
        <v>款</v>
      </c>
    </row>
    <row r="44" ht="37.95" customHeight="1" spans="1:7">
      <c r="A44" s="347">
        <v>2089801</v>
      </c>
      <c r="B44" s="424" t="s">
        <v>1322</v>
      </c>
      <c r="C44" s="425"/>
      <c r="D44" s="423"/>
      <c r="E44" s="431" t="str">
        <f t="shared" si="2"/>
        <v/>
      </c>
      <c r="F44" s="381" t="str">
        <f t="shared" si="0"/>
        <v>否</v>
      </c>
      <c r="G44" s="330" t="str">
        <f t="shared" si="1"/>
        <v>项</v>
      </c>
    </row>
    <row r="45" ht="37.95" customHeight="1" spans="1:7">
      <c r="A45" s="347">
        <v>2089802</v>
      </c>
      <c r="B45" s="424" t="s">
        <v>1323</v>
      </c>
      <c r="C45" s="425"/>
      <c r="D45" s="423"/>
      <c r="E45" s="431" t="str">
        <f t="shared" si="2"/>
        <v/>
      </c>
      <c r="F45" s="381" t="str">
        <f t="shared" si="0"/>
        <v>否</v>
      </c>
      <c r="G45" s="330" t="str">
        <f t="shared" si="1"/>
        <v>项</v>
      </c>
    </row>
    <row r="46" ht="37.95" customHeight="1" spans="1:7">
      <c r="A46" s="347">
        <v>2089899</v>
      </c>
      <c r="B46" s="424" t="s">
        <v>585</v>
      </c>
      <c r="C46" s="425"/>
      <c r="D46" s="423"/>
      <c r="E46" s="431" t="str">
        <f t="shared" si="2"/>
        <v/>
      </c>
      <c r="F46" s="381" t="str">
        <f t="shared" si="0"/>
        <v>否</v>
      </c>
      <c r="G46" s="330" t="str">
        <f t="shared" si="1"/>
        <v>项</v>
      </c>
    </row>
    <row r="47" ht="37.95" customHeight="1" spans="1:7">
      <c r="A47" s="345">
        <v>210</v>
      </c>
      <c r="B47" s="338" t="s">
        <v>1324</v>
      </c>
      <c r="C47" s="401"/>
      <c r="D47" s="402"/>
      <c r="E47" s="431" t="str">
        <f t="shared" si="2"/>
        <v/>
      </c>
      <c r="F47" s="381" t="str">
        <f t="shared" si="0"/>
        <v>是</v>
      </c>
      <c r="G47" s="330" t="str">
        <f t="shared" si="1"/>
        <v>类</v>
      </c>
    </row>
    <row r="48" ht="37.95" customHeight="1" spans="1:7">
      <c r="A48" s="347">
        <v>21098</v>
      </c>
      <c r="B48" s="422" t="s">
        <v>1300</v>
      </c>
      <c r="C48" s="429"/>
      <c r="D48" s="429"/>
      <c r="E48" s="431" t="str">
        <f t="shared" si="2"/>
        <v/>
      </c>
      <c r="F48" s="381" t="str">
        <f t="shared" si="0"/>
        <v>否</v>
      </c>
      <c r="G48" s="330" t="str">
        <f t="shared" si="1"/>
        <v>款</v>
      </c>
    </row>
    <row r="49" ht="37.95" customHeight="1" spans="1:7">
      <c r="A49" s="347">
        <v>2109801</v>
      </c>
      <c r="B49" s="424" t="s">
        <v>592</v>
      </c>
      <c r="C49" s="425"/>
      <c r="D49" s="423"/>
      <c r="E49" s="431" t="str">
        <f t="shared" si="2"/>
        <v/>
      </c>
      <c r="F49" s="381" t="str">
        <f t="shared" si="0"/>
        <v>否</v>
      </c>
      <c r="G49" s="330" t="str">
        <f t="shared" si="1"/>
        <v>项</v>
      </c>
    </row>
    <row r="50" ht="37.95" customHeight="1" spans="1:7">
      <c r="A50" s="347">
        <v>2109802</v>
      </c>
      <c r="B50" s="424" t="s">
        <v>607</v>
      </c>
      <c r="C50" s="425"/>
      <c r="D50" s="423"/>
      <c r="E50" s="431" t="str">
        <f t="shared" si="2"/>
        <v/>
      </c>
      <c r="F50" s="381" t="str">
        <f t="shared" si="0"/>
        <v>否</v>
      </c>
      <c r="G50" s="330" t="str">
        <f t="shared" si="1"/>
        <v>项</v>
      </c>
    </row>
    <row r="51" ht="37.95" customHeight="1" spans="1:7">
      <c r="A51" s="347">
        <v>2109803</v>
      </c>
      <c r="B51" s="424" t="s">
        <v>1325</v>
      </c>
      <c r="C51" s="425"/>
      <c r="D51" s="423"/>
      <c r="E51" s="431" t="str">
        <f t="shared" si="2"/>
        <v/>
      </c>
      <c r="F51" s="381" t="str">
        <f t="shared" si="0"/>
        <v>否</v>
      </c>
      <c r="G51" s="330" t="str">
        <f t="shared" si="1"/>
        <v>项</v>
      </c>
    </row>
    <row r="52" ht="37.95" customHeight="1" spans="1:7">
      <c r="A52" s="347">
        <v>2109804</v>
      </c>
      <c r="B52" s="424" t="s">
        <v>653</v>
      </c>
      <c r="C52" s="425"/>
      <c r="D52" s="423"/>
      <c r="E52" s="431" t="str">
        <f t="shared" si="2"/>
        <v/>
      </c>
      <c r="F52" s="381" t="str">
        <f t="shared" si="0"/>
        <v>否</v>
      </c>
      <c r="G52" s="330" t="str">
        <f t="shared" si="1"/>
        <v>项</v>
      </c>
    </row>
    <row r="53" ht="37.95" customHeight="1" spans="1:7">
      <c r="A53" s="347">
        <v>2109899</v>
      </c>
      <c r="B53" s="424" t="s">
        <v>656</v>
      </c>
      <c r="C53" s="425"/>
      <c r="D53" s="423"/>
      <c r="E53" s="431" t="str">
        <f t="shared" si="2"/>
        <v/>
      </c>
      <c r="F53" s="381" t="str">
        <f t="shared" si="0"/>
        <v>否</v>
      </c>
      <c r="G53" s="330" t="str">
        <f t="shared" si="1"/>
        <v>项</v>
      </c>
    </row>
    <row r="54" ht="37.95" customHeight="1" spans="1:7">
      <c r="A54" s="345">
        <v>211</v>
      </c>
      <c r="B54" s="338" t="s">
        <v>1326</v>
      </c>
      <c r="C54" s="401">
        <v>810</v>
      </c>
      <c r="D54" s="402"/>
      <c r="E54" s="431">
        <f t="shared" si="2"/>
        <v>-1</v>
      </c>
      <c r="F54" s="381" t="str">
        <f t="shared" si="0"/>
        <v>是</v>
      </c>
      <c r="G54" s="330" t="str">
        <f t="shared" si="1"/>
        <v>类</v>
      </c>
    </row>
    <row r="55" ht="37.95" customHeight="1" spans="1:7">
      <c r="A55" s="347">
        <v>21160</v>
      </c>
      <c r="B55" s="422" t="s">
        <v>1327</v>
      </c>
      <c r="C55" s="423"/>
      <c r="D55" s="423"/>
      <c r="E55" s="431" t="str">
        <f t="shared" si="2"/>
        <v/>
      </c>
      <c r="F55" s="381" t="str">
        <f t="shared" si="0"/>
        <v>否</v>
      </c>
      <c r="G55" s="330" t="str">
        <f t="shared" si="1"/>
        <v>款</v>
      </c>
    </row>
    <row r="56" ht="37.95" customHeight="1" spans="1:7">
      <c r="A56" s="347">
        <v>2116001</v>
      </c>
      <c r="B56" s="424" t="s">
        <v>1328</v>
      </c>
      <c r="C56" s="425"/>
      <c r="D56" s="423"/>
      <c r="E56" s="431" t="str">
        <f t="shared" si="2"/>
        <v/>
      </c>
      <c r="F56" s="381" t="str">
        <f t="shared" si="0"/>
        <v>否</v>
      </c>
      <c r="G56" s="330" t="str">
        <f t="shared" si="1"/>
        <v>项</v>
      </c>
    </row>
    <row r="57" ht="37.95" customHeight="1" spans="1:7">
      <c r="A57" s="347">
        <v>2116002</v>
      </c>
      <c r="B57" s="424" t="s">
        <v>1329</v>
      </c>
      <c r="C57" s="425"/>
      <c r="D57" s="423"/>
      <c r="E57" s="431"/>
      <c r="F57" s="381" t="str">
        <f t="shared" si="0"/>
        <v>否</v>
      </c>
      <c r="G57" s="330" t="str">
        <f t="shared" si="1"/>
        <v>项</v>
      </c>
    </row>
    <row r="58" ht="37.95" customHeight="1" spans="1:7">
      <c r="A58" s="347">
        <v>2116003</v>
      </c>
      <c r="B58" s="424" t="s">
        <v>1330</v>
      </c>
      <c r="C58" s="425"/>
      <c r="D58" s="423"/>
      <c r="E58" s="431" t="str">
        <f>IF(C58&gt;0,D58/C58-1,IF(C58&lt;0,-(D58/C58-1),""))</f>
        <v/>
      </c>
      <c r="F58" s="381" t="str">
        <f t="shared" si="0"/>
        <v>否</v>
      </c>
      <c r="G58" s="330" t="str">
        <f t="shared" si="1"/>
        <v>项</v>
      </c>
    </row>
    <row r="59" ht="37.95" customHeight="1" spans="1:7">
      <c r="A59" s="347">
        <v>2116099</v>
      </c>
      <c r="B59" s="424" t="s">
        <v>1331</v>
      </c>
      <c r="C59" s="425"/>
      <c r="D59" s="423"/>
      <c r="E59" s="431" t="str">
        <f>IF(C59&gt;0,D59/C59-1,IF(C59&lt;0,-(D59/C59-1),""))</f>
        <v/>
      </c>
      <c r="F59" s="381" t="str">
        <f t="shared" si="0"/>
        <v>否</v>
      </c>
      <c r="G59" s="330" t="str">
        <f t="shared" si="1"/>
        <v>项</v>
      </c>
    </row>
    <row r="60" ht="37.95" customHeight="1" spans="1:7">
      <c r="A60" s="347">
        <v>21161</v>
      </c>
      <c r="B60" s="422" t="s">
        <v>1332</v>
      </c>
      <c r="C60" s="425"/>
      <c r="D60" s="425"/>
      <c r="E60" s="431" t="str">
        <f>IF(C60&gt;0,D60/C60-1,IF(C60&lt;0,-(D60/C60-1),""))</f>
        <v/>
      </c>
      <c r="F60" s="381" t="str">
        <f t="shared" si="0"/>
        <v>否</v>
      </c>
      <c r="G60" s="330" t="str">
        <f t="shared" si="1"/>
        <v>款</v>
      </c>
    </row>
    <row r="61" ht="37.95" customHeight="1" spans="1:7">
      <c r="A61" s="347">
        <v>2116101</v>
      </c>
      <c r="B61" s="424" t="s">
        <v>1333</v>
      </c>
      <c r="C61" s="425"/>
      <c r="D61" s="423"/>
      <c r="E61" s="431"/>
      <c r="F61" s="381" t="str">
        <f t="shared" si="0"/>
        <v>否</v>
      </c>
      <c r="G61" s="330" t="str">
        <f t="shared" si="1"/>
        <v>项</v>
      </c>
    </row>
    <row r="62" ht="37.95" customHeight="1" spans="1:7">
      <c r="A62" s="347">
        <v>2116102</v>
      </c>
      <c r="B62" s="424" t="s">
        <v>1334</v>
      </c>
      <c r="C62" s="425"/>
      <c r="D62" s="423"/>
      <c r="E62" s="431"/>
      <c r="F62" s="381" t="str">
        <f t="shared" si="0"/>
        <v>否</v>
      </c>
      <c r="G62" s="330" t="str">
        <f t="shared" si="1"/>
        <v>项</v>
      </c>
    </row>
    <row r="63" ht="37.95" customHeight="1" spans="1:7">
      <c r="A63" s="347">
        <v>2116103</v>
      </c>
      <c r="B63" s="424" t="s">
        <v>1335</v>
      </c>
      <c r="C63" s="425"/>
      <c r="D63" s="423"/>
      <c r="E63" s="431" t="str">
        <f>IF(C63&gt;0,D63/C63-1,IF(C63&lt;0,-(D63/C63-1),""))</f>
        <v/>
      </c>
      <c r="F63" s="381" t="str">
        <f t="shared" si="0"/>
        <v>否</v>
      </c>
      <c r="G63" s="330" t="str">
        <f t="shared" si="1"/>
        <v>项</v>
      </c>
    </row>
    <row r="64" ht="37.95" customHeight="1" spans="1:7">
      <c r="A64" s="347">
        <v>2116104</v>
      </c>
      <c r="B64" s="424" t="s">
        <v>1336</v>
      </c>
      <c r="C64" s="425"/>
      <c r="D64" s="423"/>
      <c r="E64" s="431" t="str">
        <f>IF(C64&gt;0,D64/C64-1,IF(C64&lt;0,-(D64/C64-1),""))</f>
        <v/>
      </c>
      <c r="F64" s="381" t="str">
        <f t="shared" si="0"/>
        <v>否</v>
      </c>
      <c r="G64" s="330" t="str">
        <f t="shared" si="1"/>
        <v>项</v>
      </c>
    </row>
    <row r="65" ht="37.95" customHeight="1" spans="1:7">
      <c r="A65" s="432">
        <v>21198</v>
      </c>
      <c r="B65" s="433" t="s">
        <v>1300</v>
      </c>
      <c r="C65" s="412">
        <v>810</v>
      </c>
      <c r="D65" s="434"/>
      <c r="E65" s="431">
        <f>IF(C65&gt;0,D65/C65-1,IF(C65&lt;0,-(D65/C65-1),""))</f>
        <v>-1</v>
      </c>
      <c r="F65" s="381" t="str">
        <f t="shared" si="0"/>
        <v>是</v>
      </c>
      <c r="G65" s="330" t="str">
        <f t="shared" si="1"/>
        <v>款</v>
      </c>
    </row>
    <row r="66" ht="37.95" customHeight="1" spans="1:7">
      <c r="A66" s="432">
        <v>2119801</v>
      </c>
      <c r="B66" s="424" t="s">
        <v>1337</v>
      </c>
      <c r="C66" s="425"/>
      <c r="D66" s="423"/>
      <c r="E66" s="431" t="str">
        <f>IF(C66&gt;0,D66/C66-1,IF(C66&lt;0,-(D66/C66-1),""))</f>
        <v/>
      </c>
      <c r="F66" s="381" t="str">
        <f t="shared" si="0"/>
        <v>否</v>
      </c>
      <c r="G66" s="330" t="str">
        <f t="shared" si="1"/>
        <v>项</v>
      </c>
    </row>
    <row r="67" ht="37.95" customHeight="1" spans="1:7">
      <c r="A67" s="432">
        <v>2119802</v>
      </c>
      <c r="B67" s="424" t="s">
        <v>1338</v>
      </c>
      <c r="C67" s="425"/>
      <c r="D67" s="423"/>
      <c r="E67" s="431" t="str">
        <f>IF(C67&gt;0,D67/C67-1,IF(C67&lt;0,-(D67/C67-1),""))</f>
        <v/>
      </c>
      <c r="F67" s="381" t="str">
        <f t="shared" si="0"/>
        <v>否</v>
      </c>
      <c r="G67" s="330" t="str">
        <f t="shared" si="1"/>
        <v>项</v>
      </c>
    </row>
    <row r="68" ht="37.95" customHeight="1" spans="1:7">
      <c r="A68" s="432">
        <v>2119803</v>
      </c>
      <c r="B68" s="424" t="s">
        <v>1339</v>
      </c>
      <c r="C68" s="425"/>
      <c r="D68" s="423"/>
      <c r="E68" s="431"/>
      <c r="F68" s="381" t="str">
        <f t="shared" ref="F68:F131" si="3">IF(LEN(A68)=3,"是",IF(B68&lt;&gt;"",IF(SUM(C68:D68)&lt;&gt;0,"是","否"),"是"))</f>
        <v>否</v>
      </c>
      <c r="G68" s="330" t="str">
        <f t="shared" ref="G68:G131" si="4">IF(LEN(A68)=3,"类",IF(LEN(A68)=5,"款","项"))</f>
        <v>项</v>
      </c>
    </row>
    <row r="69" ht="37.95" customHeight="1" spans="1:7">
      <c r="A69" s="432">
        <v>2119899</v>
      </c>
      <c r="B69" s="428" t="s">
        <v>717</v>
      </c>
      <c r="C69" s="412">
        <v>810</v>
      </c>
      <c r="D69" s="339"/>
      <c r="E69" s="431">
        <f>IF(C69&gt;0,D69/C69-1,IF(C69&lt;0,-(D69/C69-1),""))</f>
        <v>-1</v>
      </c>
      <c r="F69" s="381" t="str">
        <f t="shared" si="3"/>
        <v>是</v>
      </c>
      <c r="G69" s="330" t="str">
        <f t="shared" si="4"/>
        <v>项</v>
      </c>
    </row>
    <row r="70" ht="37.95" customHeight="1" spans="1:7">
      <c r="A70" s="345">
        <v>212</v>
      </c>
      <c r="B70" s="344" t="s">
        <v>1340</v>
      </c>
      <c r="C70" s="404">
        <v>365772</v>
      </c>
      <c r="D70" s="348">
        <v>362399</v>
      </c>
      <c r="E70" s="431">
        <f>IF(C70&gt;0,D70/C70-1,IF(C70&lt;0,-(D70/C70-1),""))</f>
        <v>-0.009</v>
      </c>
      <c r="F70" s="381" t="str">
        <f t="shared" si="3"/>
        <v>是</v>
      </c>
      <c r="G70" s="330" t="str">
        <f t="shared" si="4"/>
        <v>类</v>
      </c>
    </row>
    <row r="71" ht="37.95" customHeight="1" spans="1:7">
      <c r="A71" s="347">
        <v>21208</v>
      </c>
      <c r="B71" s="426" t="s">
        <v>1341</v>
      </c>
      <c r="C71" s="403">
        <v>204371</v>
      </c>
      <c r="D71" s="312">
        <v>304367</v>
      </c>
      <c r="E71" s="431">
        <f>IF(C71&gt;0,D71/C71-1,IF(C71&lt;0,-(D71/C71-1),""))</f>
        <v>0.489</v>
      </c>
      <c r="F71" s="381" t="str">
        <f t="shared" si="3"/>
        <v>是</v>
      </c>
      <c r="G71" s="330" t="str">
        <f t="shared" si="4"/>
        <v>款</v>
      </c>
    </row>
    <row r="72" ht="37.95" customHeight="1" spans="1:7">
      <c r="A72" s="347">
        <v>2120801</v>
      </c>
      <c r="B72" s="342" t="s">
        <v>1342</v>
      </c>
      <c r="C72" s="427">
        <v>51658</v>
      </c>
      <c r="D72" s="312">
        <v>117477</v>
      </c>
      <c r="E72" s="431"/>
      <c r="F72" s="381" t="str">
        <f t="shared" si="3"/>
        <v>是</v>
      </c>
      <c r="G72" s="330" t="str">
        <f t="shared" si="4"/>
        <v>项</v>
      </c>
    </row>
    <row r="73" ht="37.95" customHeight="1" spans="1:7">
      <c r="A73" s="347">
        <v>2120802</v>
      </c>
      <c r="B73" s="342" t="s">
        <v>1343</v>
      </c>
      <c r="C73" s="427">
        <v>6230</v>
      </c>
      <c r="D73" s="312">
        <v>18230</v>
      </c>
      <c r="E73" s="431">
        <f>IF(C73&gt;0,D73/C73-1,IF(C73&lt;0,-(D73/C73-1),""))</f>
        <v>1.926</v>
      </c>
      <c r="F73" s="381" t="str">
        <f t="shared" si="3"/>
        <v>是</v>
      </c>
      <c r="G73" s="330" t="str">
        <f t="shared" si="4"/>
        <v>项</v>
      </c>
    </row>
    <row r="74" ht="37.95" customHeight="1" spans="1:7">
      <c r="A74" s="347">
        <v>2120803</v>
      </c>
      <c r="B74" s="342" t="s">
        <v>1344</v>
      </c>
      <c r="C74" s="427">
        <v>9154</v>
      </c>
      <c r="D74" s="312">
        <v>13797</v>
      </c>
      <c r="E74" s="431">
        <f>IF(C74&gt;0,D74/C74-1,IF(C74&lt;0,-(D74/C74-1),""))</f>
        <v>0.507</v>
      </c>
      <c r="F74" s="381" t="str">
        <f t="shared" si="3"/>
        <v>是</v>
      </c>
      <c r="G74" s="330" t="str">
        <f t="shared" si="4"/>
        <v>项</v>
      </c>
    </row>
    <row r="75" ht="37.95" customHeight="1" spans="1:7">
      <c r="A75" s="347">
        <v>2120804</v>
      </c>
      <c r="B75" s="342" t="s">
        <v>1345</v>
      </c>
      <c r="C75" s="427">
        <v>15216</v>
      </c>
      <c r="D75" s="312">
        <v>23525</v>
      </c>
      <c r="E75" s="431">
        <f>IF(C75&gt;0,D75/C75-1,IF(C75&lt;0,-(D75/C75-1),""))</f>
        <v>0.546</v>
      </c>
      <c r="F75" s="381" t="str">
        <f t="shared" si="3"/>
        <v>是</v>
      </c>
      <c r="G75" s="330" t="str">
        <f t="shared" si="4"/>
        <v>项</v>
      </c>
    </row>
    <row r="76" ht="37.95" customHeight="1" spans="1:7">
      <c r="A76" s="347">
        <v>2120805</v>
      </c>
      <c r="B76" s="342" t="s">
        <v>1346</v>
      </c>
      <c r="C76" s="427">
        <v>1593</v>
      </c>
      <c r="D76" s="312">
        <v>2500</v>
      </c>
      <c r="E76" s="431"/>
      <c r="F76" s="381" t="str">
        <f t="shared" si="3"/>
        <v>是</v>
      </c>
      <c r="G76" s="330" t="str">
        <f t="shared" si="4"/>
        <v>项</v>
      </c>
    </row>
    <row r="77" ht="37.95" customHeight="1" spans="1:7">
      <c r="A77" s="347">
        <v>2120806</v>
      </c>
      <c r="B77" s="342" t="s">
        <v>1347</v>
      </c>
      <c r="C77" s="427">
        <v>26</v>
      </c>
      <c r="D77" s="312">
        <v>1900</v>
      </c>
      <c r="E77" s="431">
        <f>IF(C77&gt;0,D77/C77-1,IF(C77&lt;0,-(D77/C77-1),""))</f>
        <v>72.077</v>
      </c>
      <c r="F77" s="381" t="str">
        <f t="shared" si="3"/>
        <v>是</v>
      </c>
      <c r="G77" s="330" t="str">
        <f t="shared" si="4"/>
        <v>项</v>
      </c>
    </row>
    <row r="78" ht="37.95" customHeight="1" spans="1:7">
      <c r="A78" s="347">
        <v>2120807</v>
      </c>
      <c r="B78" s="424" t="s">
        <v>1348</v>
      </c>
      <c r="C78" s="425"/>
      <c r="D78" s="423"/>
      <c r="E78" s="431" t="str">
        <f>IF(C78&gt;0,D78/C78-1,IF(C78&lt;0,-(D78/C78-1),""))</f>
        <v/>
      </c>
      <c r="F78" s="381" t="str">
        <f t="shared" si="3"/>
        <v>否</v>
      </c>
      <c r="G78" s="330" t="str">
        <f t="shared" si="4"/>
        <v>项</v>
      </c>
    </row>
    <row r="79" s="326" customFormat="1" ht="37.95" customHeight="1" spans="1:7">
      <c r="A79" s="347">
        <v>2120809</v>
      </c>
      <c r="B79" s="424" t="s">
        <v>1349</v>
      </c>
      <c r="C79" s="425"/>
      <c r="D79" s="423"/>
      <c r="E79" s="431" t="str">
        <f>IF(C79&gt;0,D79/C79-1,IF(C79&lt;0,-(D79/C79-1),""))</f>
        <v/>
      </c>
      <c r="F79" s="381" t="str">
        <f t="shared" si="3"/>
        <v>否</v>
      </c>
      <c r="G79" s="330" t="str">
        <f t="shared" si="4"/>
        <v>项</v>
      </c>
    </row>
    <row r="80" s="326" customFormat="1" ht="37.95" customHeight="1" spans="1:7">
      <c r="A80" s="347">
        <v>2120810</v>
      </c>
      <c r="B80" s="428" t="s">
        <v>1350</v>
      </c>
      <c r="C80" s="412">
        <v>430</v>
      </c>
      <c r="D80" s="339">
        <v>1060</v>
      </c>
      <c r="E80" s="431"/>
      <c r="F80" s="381" t="str">
        <f t="shared" si="3"/>
        <v>是</v>
      </c>
      <c r="G80" s="330" t="str">
        <f t="shared" si="4"/>
        <v>项</v>
      </c>
    </row>
    <row r="81" s="326" customFormat="1" ht="37.95" customHeight="1" spans="1:7">
      <c r="A81" s="347">
        <v>2120811</v>
      </c>
      <c r="B81" s="424" t="s">
        <v>1351</v>
      </c>
      <c r="C81" s="425"/>
      <c r="D81" s="423"/>
      <c r="E81" s="431" t="str">
        <f>IF(C81&gt;0,D81/C81-1,IF(C81&lt;0,-(D81/C81-1),""))</f>
        <v/>
      </c>
      <c r="F81" s="381" t="str">
        <f t="shared" si="3"/>
        <v>否</v>
      </c>
      <c r="G81" s="330" t="str">
        <f t="shared" si="4"/>
        <v>项</v>
      </c>
    </row>
    <row r="82" s="326" customFormat="1" ht="37.95" customHeight="1" spans="1:7">
      <c r="A82" s="347">
        <v>2120813</v>
      </c>
      <c r="B82" s="424" t="s">
        <v>1352</v>
      </c>
      <c r="C82" s="425"/>
      <c r="D82" s="423"/>
      <c r="E82" s="431" t="str">
        <f>IF(C82&gt;0,D82/C82-1,IF(C82&lt;0,-(D82/C82-1),""))</f>
        <v/>
      </c>
      <c r="F82" s="381" t="str">
        <f t="shared" si="3"/>
        <v>否</v>
      </c>
      <c r="G82" s="330" t="str">
        <f t="shared" si="4"/>
        <v>项</v>
      </c>
    </row>
    <row r="83" s="326" customFormat="1" ht="37.95" customHeight="1" spans="1:7">
      <c r="A83" s="347">
        <v>2120814</v>
      </c>
      <c r="B83" s="428" t="s">
        <v>1353</v>
      </c>
      <c r="C83" s="412">
        <v>14117</v>
      </c>
      <c r="D83" s="339">
        <v>21017</v>
      </c>
      <c r="E83" s="431">
        <f>IF(C83&gt;0,D83/C83-1,IF(C83&lt;0,-(D83/C83-1),""))</f>
        <v>0.489</v>
      </c>
      <c r="F83" s="381" t="str">
        <f t="shared" si="3"/>
        <v>是</v>
      </c>
      <c r="G83" s="330" t="str">
        <f t="shared" si="4"/>
        <v>项</v>
      </c>
    </row>
    <row r="84" s="326" customFormat="1" ht="37.95" customHeight="1" spans="1:7">
      <c r="A84" s="347">
        <v>2120815</v>
      </c>
      <c r="B84" s="342" t="s">
        <v>1354</v>
      </c>
      <c r="C84" s="427">
        <v>5267</v>
      </c>
      <c r="D84" s="312">
        <v>8328</v>
      </c>
      <c r="E84" s="431">
        <f>IF(C84&gt;0,D84/C84-1,IF(C84&lt;0,-(D84/C84-1),""))</f>
        <v>0.581</v>
      </c>
      <c r="F84" s="381" t="str">
        <f t="shared" si="3"/>
        <v>是</v>
      </c>
      <c r="G84" s="330" t="str">
        <f t="shared" si="4"/>
        <v>项</v>
      </c>
    </row>
    <row r="85" s="326" customFormat="1" ht="37.95" customHeight="1" spans="1:7">
      <c r="A85" s="347">
        <v>2120816</v>
      </c>
      <c r="B85" s="342" t="s">
        <v>1355</v>
      </c>
      <c r="C85" s="427">
        <v>1050</v>
      </c>
      <c r="D85" s="312">
        <v>1268</v>
      </c>
      <c r="E85" s="431">
        <f>IF(C85&gt;0,D85/C85-1,IF(C85&lt;0,-(D85/C85-1),""))</f>
        <v>0.208</v>
      </c>
      <c r="F85" s="381" t="str">
        <f t="shared" si="3"/>
        <v>是</v>
      </c>
      <c r="G85" s="330" t="str">
        <f t="shared" si="4"/>
        <v>项</v>
      </c>
    </row>
    <row r="86" s="326" customFormat="1" ht="37.95" customHeight="1" spans="1:7">
      <c r="A86" s="347">
        <v>2120899</v>
      </c>
      <c r="B86" s="342" t="s">
        <v>1356</v>
      </c>
      <c r="C86" s="427">
        <v>99630</v>
      </c>
      <c r="D86" s="312">
        <v>95265</v>
      </c>
      <c r="E86" s="431"/>
      <c r="F86" s="381" t="str">
        <f t="shared" si="3"/>
        <v>是</v>
      </c>
      <c r="G86" s="330" t="str">
        <f t="shared" si="4"/>
        <v>项</v>
      </c>
    </row>
    <row r="87" s="326" customFormat="1" ht="37.95" customHeight="1" spans="1:7">
      <c r="A87" s="347">
        <v>21210</v>
      </c>
      <c r="B87" s="422" t="s">
        <v>1357</v>
      </c>
      <c r="C87" s="423"/>
      <c r="D87" s="423"/>
      <c r="E87" s="431" t="str">
        <f>IF(C87&gt;0,D87/C87-1,IF(C87&lt;0,-(D87/C87-1),""))</f>
        <v/>
      </c>
      <c r="F87" s="381" t="str">
        <f t="shared" si="3"/>
        <v>否</v>
      </c>
      <c r="G87" s="330" t="str">
        <f t="shared" si="4"/>
        <v>款</v>
      </c>
    </row>
    <row r="88" s="326" customFormat="1" ht="37.95" customHeight="1" spans="1:7">
      <c r="A88" s="347">
        <v>2121001</v>
      </c>
      <c r="B88" s="424" t="s">
        <v>1342</v>
      </c>
      <c r="C88" s="425"/>
      <c r="D88" s="423"/>
      <c r="E88" s="431" t="str">
        <f>IF(C88&gt;0,D88/C88-1,IF(C88&lt;0,-(D88/C88-1),""))</f>
        <v/>
      </c>
      <c r="F88" s="381" t="str">
        <f t="shared" si="3"/>
        <v>否</v>
      </c>
      <c r="G88" s="330" t="str">
        <f t="shared" si="4"/>
        <v>项</v>
      </c>
    </row>
    <row r="89" s="326" customFormat="1" ht="37.95" customHeight="1" spans="1:7">
      <c r="A89" s="347">
        <v>2121002</v>
      </c>
      <c r="B89" s="424" t="s">
        <v>1343</v>
      </c>
      <c r="C89" s="425"/>
      <c r="D89" s="423"/>
      <c r="E89" s="431"/>
      <c r="F89" s="381" t="str">
        <f t="shared" si="3"/>
        <v>否</v>
      </c>
      <c r="G89" s="330" t="str">
        <f t="shared" si="4"/>
        <v>项</v>
      </c>
    </row>
    <row r="90" s="326" customFormat="1" ht="37.95" customHeight="1" spans="1:7">
      <c r="A90" s="347">
        <v>2121099</v>
      </c>
      <c r="B90" s="424" t="s">
        <v>1358</v>
      </c>
      <c r="C90" s="425"/>
      <c r="D90" s="423"/>
      <c r="E90" s="431" t="str">
        <f t="shared" ref="E90:E103" si="5">IF(C90&gt;0,D90/C90-1,IF(C90&lt;0,-(D90/C90-1),""))</f>
        <v/>
      </c>
      <c r="F90" s="381" t="str">
        <f t="shared" si="3"/>
        <v>否</v>
      </c>
      <c r="G90" s="330" t="str">
        <f t="shared" si="4"/>
        <v>项</v>
      </c>
    </row>
    <row r="91" s="326" customFormat="1" ht="37.95" customHeight="1" spans="1:7">
      <c r="A91" s="347">
        <v>21211</v>
      </c>
      <c r="B91" s="422" t="s">
        <v>1359</v>
      </c>
      <c r="C91" s="425"/>
      <c r="D91" s="425"/>
      <c r="E91" s="431" t="str">
        <f t="shared" si="5"/>
        <v/>
      </c>
      <c r="F91" s="381" t="str">
        <f t="shared" si="3"/>
        <v>否</v>
      </c>
      <c r="G91" s="330" t="str">
        <f t="shared" si="4"/>
        <v>款</v>
      </c>
    </row>
    <row r="92" s="326" customFormat="1" ht="37.95" customHeight="1" spans="1:7">
      <c r="A92" s="347">
        <v>21213</v>
      </c>
      <c r="B92" s="433" t="s">
        <v>1360</v>
      </c>
      <c r="C92" s="397">
        <v>330</v>
      </c>
      <c r="D92" s="339"/>
      <c r="E92" s="431">
        <f t="shared" si="5"/>
        <v>-1</v>
      </c>
      <c r="F92" s="381" t="str">
        <f t="shared" si="3"/>
        <v>是</v>
      </c>
      <c r="G92" s="330" t="str">
        <f t="shared" si="4"/>
        <v>款</v>
      </c>
    </row>
    <row r="93" s="326" customFormat="1" ht="37.95" customHeight="1" spans="1:7">
      <c r="A93" s="347">
        <v>2121301</v>
      </c>
      <c r="B93" s="342" t="s">
        <v>1361</v>
      </c>
      <c r="C93" s="427">
        <v>330</v>
      </c>
      <c r="D93" s="312"/>
      <c r="E93" s="431">
        <f t="shared" si="5"/>
        <v>-1</v>
      </c>
      <c r="F93" s="381" t="str">
        <f t="shared" si="3"/>
        <v>是</v>
      </c>
      <c r="G93" s="330" t="str">
        <f t="shared" si="4"/>
        <v>项</v>
      </c>
    </row>
    <row r="94" ht="37.95" customHeight="1" spans="1:7">
      <c r="A94" s="347">
        <v>2121302</v>
      </c>
      <c r="B94" s="424" t="s">
        <v>1362</v>
      </c>
      <c r="C94" s="425"/>
      <c r="D94" s="423"/>
      <c r="E94" s="431" t="str">
        <f t="shared" si="5"/>
        <v/>
      </c>
      <c r="F94" s="381" t="str">
        <f t="shared" si="3"/>
        <v>否</v>
      </c>
      <c r="G94" s="330" t="str">
        <f t="shared" si="4"/>
        <v>项</v>
      </c>
    </row>
    <row r="95" ht="37.95" customHeight="1" spans="1:7">
      <c r="A95" s="347">
        <v>2121303</v>
      </c>
      <c r="B95" s="424" t="s">
        <v>1363</v>
      </c>
      <c r="C95" s="425"/>
      <c r="D95" s="423"/>
      <c r="E95" s="431" t="str">
        <f t="shared" si="5"/>
        <v/>
      </c>
      <c r="F95" s="381" t="str">
        <f t="shared" si="3"/>
        <v>否</v>
      </c>
      <c r="G95" s="330" t="str">
        <f t="shared" si="4"/>
        <v>项</v>
      </c>
    </row>
    <row r="96" ht="37.95" customHeight="1" spans="1:7">
      <c r="A96" s="347">
        <v>2121304</v>
      </c>
      <c r="B96" s="424" t="s">
        <v>1364</v>
      </c>
      <c r="C96" s="425"/>
      <c r="D96" s="423"/>
      <c r="E96" s="431" t="str">
        <f t="shared" si="5"/>
        <v/>
      </c>
      <c r="F96" s="381" t="str">
        <f t="shared" si="3"/>
        <v>否</v>
      </c>
      <c r="G96" s="330" t="str">
        <f t="shared" si="4"/>
        <v>项</v>
      </c>
    </row>
    <row r="97" s="326" customFormat="1" ht="37.95" customHeight="1" spans="1:7">
      <c r="A97" s="347">
        <v>2121399</v>
      </c>
      <c r="B97" s="424" t="s">
        <v>1365</v>
      </c>
      <c r="C97" s="425"/>
      <c r="D97" s="423"/>
      <c r="E97" s="431" t="str">
        <f t="shared" si="5"/>
        <v/>
      </c>
      <c r="F97" s="381" t="str">
        <f t="shared" si="3"/>
        <v>否</v>
      </c>
      <c r="G97" s="330" t="str">
        <f t="shared" si="4"/>
        <v>项</v>
      </c>
    </row>
    <row r="98" s="326" customFormat="1" ht="37.95" customHeight="1" spans="1:7">
      <c r="A98" s="347">
        <v>21214</v>
      </c>
      <c r="B98" s="433" t="s">
        <v>1366</v>
      </c>
      <c r="C98" s="397">
        <v>9098</v>
      </c>
      <c r="D98" s="339">
        <v>8032</v>
      </c>
      <c r="E98" s="430">
        <f t="shared" si="5"/>
        <v>-0.117</v>
      </c>
      <c r="F98" s="381" t="str">
        <f t="shared" si="3"/>
        <v>是</v>
      </c>
      <c r="G98" s="330" t="str">
        <f t="shared" si="4"/>
        <v>款</v>
      </c>
    </row>
    <row r="99" ht="37.95" customHeight="1" spans="1:7">
      <c r="A99" s="347">
        <v>2121401</v>
      </c>
      <c r="B99" s="342" t="s">
        <v>1367</v>
      </c>
      <c r="C99" s="427">
        <v>4151</v>
      </c>
      <c r="D99" s="312">
        <v>3733</v>
      </c>
      <c r="E99" s="431">
        <f t="shared" si="5"/>
        <v>-0.101</v>
      </c>
      <c r="F99" s="381" t="str">
        <f t="shared" si="3"/>
        <v>是</v>
      </c>
      <c r="G99" s="330" t="str">
        <f t="shared" si="4"/>
        <v>项</v>
      </c>
    </row>
    <row r="100" s="326" customFormat="1" ht="37.95" customHeight="1" spans="1:7">
      <c r="A100" s="347">
        <v>2121402</v>
      </c>
      <c r="B100" s="342" t="s">
        <v>1368</v>
      </c>
      <c r="C100" s="427">
        <v>20</v>
      </c>
      <c r="D100" s="312">
        <v>17</v>
      </c>
      <c r="E100" s="431">
        <f t="shared" si="5"/>
        <v>-0.15</v>
      </c>
      <c r="F100" s="381" t="str">
        <f t="shared" si="3"/>
        <v>是</v>
      </c>
      <c r="G100" s="330" t="str">
        <f t="shared" si="4"/>
        <v>项</v>
      </c>
    </row>
    <row r="101" s="326" customFormat="1" ht="37.95" customHeight="1" spans="1:7">
      <c r="A101" s="347">
        <v>2121499</v>
      </c>
      <c r="B101" s="342" t="s">
        <v>1369</v>
      </c>
      <c r="C101" s="427">
        <v>4927</v>
      </c>
      <c r="D101" s="312">
        <v>4282</v>
      </c>
      <c r="E101" s="431">
        <f t="shared" si="5"/>
        <v>-0.131</v>
      </c>
      <c r="F101" s="381" t="str">
        <f t="shared" si="3"/>
        <v>是</v>
      </c>
      <c r="G101" s="330" t="str">
        <f t="shared" si="4"/>
        <v>项</v>
      </c>
    </row>
    <row r="102" s="326" customFormat="1" ht="37.95" customHeight="1" spans="1:7">
      <c r="A102" s="347">
        <v>21215</v>
      </c>
      <c r="B102" s="426" t="s">
        <v>1370</v>
      </c>
      <c r="C102" s="403">
        <v>57000</v>
      </c>
      <c r="D102" s="312">
        <v>50000</v>
      </c>
      <c r="E102" s="431">
        <f t="shared" si="5"/>
        <v>-0.123</v>
      </c>
      <c r="F102" s="381" t="str">
        <f t="shared" si="3"/>
        <v>是</v>
      </c>
      <c r="G102" s="330" t="str">
        <f t="shared" si="4"/>
        <v>款</v>
      </c>
    </row>
    <row r="103" s="326" customFormat="1" ht="37.95" customHeight="1" spans="1:7">
      <c r="A103" s="347">
        <v>2121501</v>
      </c>
      <c r="B103" s="342" t="s">
        <v>1342</v>
      </c>
      <c r="C103" s="427">
        <v>34300</v>
      </c>
      <c r="D103" s="312">
        <v>30000</v>
      </c>
      <c r="E103" s="431">
        <f t="shared" si="5"/>
        <v>-0.125</v>
      </c>
      <c r="F103" s="381" t="str">
        <f t="shared" si="3"/>
        <v>是</v>
      </c>
      <c r="G103" s="330" t="str">
        <f t="shared" si="4"/>
        <v>项</v>
      </c>
    </row>
    <row r="104" s="326" customFormat="1" ht="37.95" customHeight="1" spans="1:7">
      <c r="A104" s="347">
        <v>2121502</v>
      </c>
      <c r="B104" s="424" t="s">
        <v>1343</v>
      </c>
      <c r="C104" s="425"/>
      <c r="D104" s="423"/>
      <c r="E104" s="431" t="str">
        <f t="shared" ref="E104:E135" si="6">IF(C104&gt;0,D104/C104-1,IF(C104&lt;0,-(D104/C104-1),""))</f>
        <v/>
      </c>
      <c r="F104" s="381" t="str">
        <f t="shared" si="3"/>
        <v>否</v>
      </c>
      <c r="G104" s="330" t="str">
        <f t="shared" si="4"/>
        <v>项</v>
      </c>
    </row>
    <row r="105" ht="37.95" customHeight="1" spans="1:7">
      <c r="A105" s="347">
        <v>2121599</v>
      </c>
      <c r="B105" s="428" t="s">
        <v>1371</v>
      </c>
      <c r="C105" s="412">
        <v>22700</v>
      </c>
      <c r="D105" s="339">
        <v>20000</v>
      </c>
      <c r="E105" s="431">
        <f t="shared" si="6"/>
        <v>-0.119</v>
      </c>
      <c r="F105" s="381" t="str">
        <f t="shared" si="3"/>
        <v>是</v>
      </c>
      <c r="G105" s="330" t="str">
        <f t="shared" si="4"/>
        <v>项</v>
      </c>
    </row>
    <row r="106" s="326" customFormat="1" ht="37.95" customHeight="1" spans="1:7">
      <c r="A106" s="347">
        <v>21216</v>
      </c>
      <c r="B106" s="426" t="s">
        <v>1372</v>
      </c>
      <c r="C106" s="403"/>
      <c r="D106" s="312"/>
      <c r="E106" s="431" t="str">
        <f t="shared" si="6"/>
        <v/>
      </c>
      <c r="F106" s="381" t="str">
        <f t="shared" si="3"/>
        <v>否</v>
      </c>
      <c r="G106" s="330" t="str">
        <f t="shared" si="4"/>
        <v>款</v>
      </c>
    </row>
    <row r="107" s="326" customFormat="1" ht="37.95" customHeight="1" spans="1:7">
      <c r="A107" s="347">
        <v>2121601</v>
      </c>
      <c r="B107" s="424" t="s">
        <v>1342</v>
      </c>
      <c r="C107" s="425"/>
      <c r="D107" s="423"/>
      <c r="E107" s="431" t="str">
        <f t="shared" si="6"/>
        <v/>
      </c>
      <c r="F107" s="381" t="str">
        <f t="shared" si="3"/>
        <v>否</v>
      </c>
      <c r="G107" s="330" t="str">
        <f t="shared" si="4"/>
        <v>项</v>
      </c>
    </row>
    <row r="108" s="326" customFormat="1" ht="37.95" customHeight="1" spans="1:7">
      <c r="A108" s="347">
        <v>2121602</v>
      </c>
      <c r="B108" s="424" t="s">
        <v>1343</v>
      </c>
      <c r="C108" s="425"/>
      <c r="D108" s="423"/>
      <c r="E108" s="431" t="str">
        <f t="shared" si="6"/>
        <v/>
      </c>
      <c r="F108" s="381" t="str">
        <f t="shared" si="3"/>
        <v>否</v>
      </c>
      <c r="G108" s="330" t="str">
        <f t="shared" si="4"/>
        <v>项</v>
      </c>
    </row>
    <row r="109" ht="37.95" customHeight="1" spans="1:7">
      <c r="A109" s="347">
        <v>2121699</v>
      </c>
      <c r="B109" s="428" t="s">
        <v>1373</v>
      </c>
      <c r="C109" s="412"/>
      <c r="D109" s="339"/>
      <c r="E109" s="431" t="str">
        <f t="shared" si="6"/>
        <v/>
      </c>
      <c r="F109" s="381" t="str">
        <f t="shared" si="3"/>
        <v>否</v>
      </c>
      <c r="G109" s="330" t="str">
        <f t="shared" si="4"/>
        <v>项</v>
      </c>
    </row>
    <row r="110" s="326" customFormat="1" ht="37.95" customHeight="1" spans="1:7">
      <c r="A110" s="347">
        <v>21217</v>
      </c>
      <c r="B110" s="422" t="s">
        <v>1374</v>
      </c>
      <c r="C110" s="423"/>
      <c r="D110" s="423"/>
      <c r="E110" s="431" t="str">
        <f t="shared" si="6"/>
        <v/>
      </c>
      <c r="F110" s="381" t="str">
        <f t="shared" si="3"/>
        <v>否</v>
      </c>
      <c r="G110" s="330" t="str">
        <f t="shared" si="4"/>
        <v>款</v>
      </c>
    </row>
    <row r="111" s="326" customFormat="1" ht="37.95" customHeight="1" spans="1:7">
      <c r="A111" s="347">
        <v>2121701</v>
      </c>
      <c r="B111" s="424" t="s">
        <v>1361</v>
      </c>
      <c r="C111" s="425"/>
      <c r="D111" s="423"/>
      <c r="E111" s="431" t="str">
        <f t="shared" si="6"/>
        <v/>
      </c>
      <c r="F111" s="381" t="str">
        <f t="shared" si="3"/>
        <v>否</v>
      </c>
      <c r="G111" s="330" t="str">
        <f t="shared" si="4"/>
        <v>项</v>
      </c>
    </row>
    <row r="112" s="326" customFormat="1" ht="37.95" customHeight="1" spans="1:7">
      <c r="A112" s="347">
        <v>2121702</v>
      </c>
      <c r="B112" s="424" t="s">
        <v>1362</v>
      </c>
      <c r="C112" s="425"/>
      <c r="D112" s="423"/>
      <c r="E112" s="431" t="str">
        <f t="shared" si="6"/>
        <v/>
      </c>
      <c r="F112" s="381" t="str">
        <f t="shared" si="3"/>
        <v>否</v>
      </c>
      <c r="G112" s="330" t="str">
        <f t="shared" si="4"/>
        <v>项</v>
      </c>
    </row>
    <row r="113" ht="37.95" customHeight="1" spans="1:7">
      <c r="A113" s="347">
        <v>2121703</v>
      </c>
      <c r="B113" s="424" t="s">
        <v>1363</v>
      </c>
      <c r="C113" s="425"/>
      <c r="D113" s="423"/>
      <c r="E113" s="431" t="str">
        <f t="shared" si="6"/>
        <v/>
      </c>
      <c r="F113" s="381" t="str">
        <f t="shared" si="3"/>
        <v>否</v>
      </c>
      <c r="G113" s="330" t="str">
        <f t="shared" si="4"/>
        <v>项</v>
      </c>
    </row>
    <row r="114" s="326" customFormat="1" ht="37.95" customHeight="1" spans="1:7">
      <c r="A114" s="347">
        <v>2121704</v>
      </c>
      <c r="B114" s="424" t="s">
        <v>1364</v>
      </c>
      <c r="C114" s="425"/>
      <c r="D114" s="423"/>
      <c r="E114" s="431" t="str">
        <f t="shared" si="6"/>
        <v/>
      </c>
      <c r="F114" s="381" t="str">
        <f t="shared" si="3"/>
        <v>否</v>
      </c>
      <c r="G114" s="330" t="str">
        <f t="shared" si="4"/>
        <v>项</v>
      </c>
    </row>
    <row r="115" s="326" customFormat="1" ht="37.95" customHeight="1" spans="1:7">
      <c r="A115" s="347">
        <v>2121799</v>
      </c>
      <c r="B115" s="424" t="s">
        <v>1375</v>
      </c>
      <c r="C115" s="425"/>
      <c r="D115" s="423"/>
      <c r="E115" s="431" t="str">
        <f t="shared" si="6"/>
        <v/>
      </c>
      <c r="F115" s="381" t="str">
        <f t="shared" si="3"/>
        <v>否</v>
      </c>
      <c r="G115" s="330" t="str">
        <f t="shared" si="4"/>
        <v>项</v>
      </c>
    </row>
    <row r="116" ht="37.95" customHeight="1" spans="1:7">
      <c r="A116" s="347">
        <v>21218</v>
      </c>
      <c r="B116" s="422" t="s">
        <v>1376</v>
      </c>
      <c r="C116" s="425"/>
      <c r="D116" s="425"/>
      <c r="E116" s="431" t="str">
        <f t="shared" si="6"/>
        <v/>
      </c>
      <c r="F116" s="381" t="str">
        <f t="shared" si="3"/>
        <v>否</v>
      </c>
      <c r="G116" s="330" t="str">
        <f t="shared" si="4"/>
        <v>款</v>
      </c>
    </row>
    <row r="117" s="326" customFormat="1" ht="37.95" customHeight="1" spans="1:7">
      <c r="A117" s="347">
        <v>2121801</v>
      </c>
      <c r="B117" s="424" t="s">
        <v>1367</v>
      </c>
      <c r="C117" s="425"/>
      <c r="D117" s="423"/>
      <c r="E117" s="431" t="str">
        <f t="shared" si="6"/>
        <v/>
      </c>
      <c r="F117" s="381" t="str">
        <f t="shared" si="3"/>
        <v>否</v>
      </c>
      <c r="G117" s="330" t="str">
        <f t="shared" si="4"/>
        <v>项</v>
      </c>
    </row>
    <row r="118" ht="37.95" customHeight="1" spans="1:7">
      <c r="A118" s="347">
        <v>2121899</v>
      </c>
      <c r="B118" s="424" t="s">
        <v>1377</v>
      </c>
      <c r="C118" s="425"/>
      <c r="D118" s="423"/>
      <c r="E118" s="431" t="str">
        <f t="shared" si="6"/>
        <v/>
      </c>
      <c r="F118" s="381" t="str">
        <f t="shared" si="3"/>
        <v>否</v>
      </c>
      <c r="G118" s="330" t="str">
        <f t="shared" si="4"/>
        <v>项</v>
      </c>
    </row>
    <row r="119" s="326" customFormat="1" ht="37.95" customHeight="1" spans="1:7">
      <c r="A119" s="347">
        <v>21219</v>
      </c>
      <c r="B119" s="422" t="s">
        <v>1378</v>
      </c>
      <c r="C119" s="423"/>
      <c r="D119" s="423"/>
      <c r="E119" s="431" t="str">
        <f t="shared" si="6"/>
        <v/>
      </c>
      <c r="F119" s="381" t="str">
        <f t="shared" si="3"/>
        <v>否</v>
      </c>
      <c r="G119" s="330" t="str">
        <f t="shared" si="4"/>
        <v>款</v>
      </c>
    </row>
    <row r="120" s="326" customFormat="1" ht="37.95" customHeight="1" spans="1:7">
      <c r="A120" s="347">
        <v>2121901</v>
      </c>
      <c r="B120" s="424" t="s">
        <v>1342</v>
      </c>
      <c r="C120" s="425"/>
      <c r="D120" s="423"/>
      <c r="E120" s="431" t="str">
        <f t="shared" si="6"/>
        <v/>
      </c>
      <c r="F120" s="381" t="str">
        <f t="shared" si="3"/>
        <v>否</v>
      </c>
      <c r="G120" s="330" t="str">
        <f t="shared" si="4"/>
        <v>项</v>
      </c>
    </row>
    <row r="121" s="326" customFormat="1" ht="37.95" customHeight="1" spans="1:7">
      <c r="A121" s="347">
        <v>2121902</v>
      </c>
      <c r="B121" s="424" t="s">
        <v>1343</v>
      </c>
      <c r="C121" s="425"/>
      <c r="D121" s="423"/>
      <c r="E121" s="431" t="str">
        <f t="shared" si="6"/>
        <v/>
      </c>
      <c r="F121" s="381" t="str">
        <f t="shared" si="3"/>
        <v>否</v>
      </c>
      <c r="G121" s="330" t="str">
        <f t="shared" si="4"/>
        <v>项</v>
      </c>
    </row>
    <row r="122" s="326" customFormat="1" ht="37.95" customHeight="1" spans="1:7">
      <c r="A122" s="347">
        <v>2121903</v>
      </c>
      <c r="B122" s="424" t="s">
        <v>1344</v>
      </c>
      <c r="C122" s="425"/>
      <c r="D122" s="423"/>
      <c r="E122" s="430" t="str">
        <f t="shared" si="6"/>
        <v/>
      </c>
      <c r="F122" s="381" t="str">
        <f t="shared" si="3"/>
        <v>否</v>
      </c>
      <c r="G122" s="330" t="str">
        <f t="shared" si="4"/>
        <v>项</v>
      </c>
    </row>
    <row r="123" s="326" customFormat="1" ht="37.95" customHeight="1" spans="1:7">
      <c r="A123" s="347">
        <v>2121904</v>
      </c>
      <c r="B123" s="424" t="s">
        <v>1345</v>
      </c>
      <c r="C123" s="425"/>
      <c r="D123" s="423"/>
      <c r="E123" s="431" t="str">
        <f t="shared" si="6"/>
        <v/>
      </c>
      <c r="F123" s="381" t="str">
        <f t="shared" si="3"/>
        <v>否</v>
      </c>
      <c r="G123" s="330" t="str">
        <f t="shared" si="4"/>
        <v>项</v>
      </c>
    </row>
    <row r="124" ht="37.95" customHeight="1" spans="1:7">
      <c r="A124" s="347">
        <v>2121905</v>
      </c>
      <c r="B124" s="424" t="s">
        <v>1348</v>
      </c>
      <c r="C124" s="425"/>
      <c r="D124" s="423"/>
      <c r="E124" s="431" t="str">
        <f t="shared" si="6"/>
        <v/>
      </c>
      <c r="F124" s="381" t="str">
        <f t="shared" si="3"/>
        <v>否</v>
      </c>
      <c r="G124" s="330" t="str">
        <f t="shared" si="4"/>
        <v>项</v>
      </c>
    </row>
    <row r="125" s="326" customFormat="1" ht="37.95" customHeight="1" spans="1:7">
      <c r="A125" s="347">
        <v>2121906</v>
      </c>
      <c r="B125" s="424" t="s">
        <v>1350</v>
      </c>
      <c r="C125" s="425"/>
      <c r="D125" s="423"/>
      <c r="E125" s="431" t="str">
        <f t="shared" si="6"/>
        <v/>
      </c>
      <c r="F125" s="381" t="str">
        <f t="shared" si="3"/>
        <v>否</v>
      </c>
      <c r="G125" s="330" t="str">
        <f t="shared" si="4"/>
        <v>项</v>
      </c>
    </row>
    <row r="126" s="326" customFormat="1" ht="37.95" customHeight="1" spans="1:7">
      <c r="A126" s="347">
        <v>2121907</v>
      </c>
      <c r="B126" s="424" t="s">
        <v>1351</v>
      </c>
      <c r="C126" s="425"/>
      <c r="D126" s="423"/>
      <c r="E126" s="431" t="str">
        <f t="shared" si="6"/>
        <v/>
      </c>
      <c r="F126" s="381" t="str">
        <f t="shared" si="3"/>
        <v>否</v>
      </c>
      <c r="G126" s="330" t="str">
        <f t="shared" si="4"/>
        <v>项</v>
      </c>
    </row>
    <row r="127" s="326" customFormat="1" ht="37.95" customHeight="1" spans="1:7">
      <c r="A127" s="347">
        <v>2121999</v>
      </c>
      <c r="B127" s="424" t="s">
        <v>1379</v>
      </c>
      <c r="C127" s="425"/>
      <c r="D127" s="423"/>
      <c r="E127" s="431" t="str">
        <f t="shared" si="6"/>
        <v/>
      </c>
      <c r="F127" s="381" t="str">
        <f t="shared" si="3"/>
        <v>否</v>
      </c>
      <c r="G127" s="330" t="str">
        <f t="shared" si="4"/>
        <v>项</v>
      </c>
    </row>
    <row r="128" ht="37.95" customHeight="1" spans="1:7">
      <c r="A128" s="347">
        <v>21298</v>
      </c>
      <c r="B128" s="433" t="s">
        <v>1300</v>
      </c>
      <c r="C128" s="412">
        <v>94973</v>
      </c>
      <c r="D128" s="434"/>
      <c r="E128" s="431">
        <f t="shared" si="6"/>
        <v>-1</v>
      </c>
      <c r="F128" s="381" t="str">
        <f t="shared" si="3"/>
        <v>是</v>
      </c>
      <c r="G128" s="330" t="str">
        <f t="shared" si="4"/>
        <v>款</v>
      </c>
    </row>
    <row r="129" ht="37.95" customHeight="1" spans="1:7">
      <c r="A129" s="347">
        <v>2129801</v>
      </c>
      <c r="B129" s="342" t="s">
        <v>728</v>
      </c>
      <c r="C129" s="427">
        <v>88898</v>
      </c>
      <c r="D129" s="312"/>
      <c r="E129" s="431">
        <f t="shared" si="6"/>
        <v>-1</v>
      </c>
      <c r="F129" s="381" t="str">
        <f t="shared" si="3"/>
        <v>是</v>
      </c>
      <c r="G129" s="330" t="str">
        <f t="shared" si="4"/>
        <v>项</v>
      </c>
    </row>
    <row r="130" s="326" customFormat="1" ht="37.95" customHeight="1" spans="1:7">
      <c r="A130" s="347">
        <v>2129899</v>
      </c>
      <c r="B130" s="342" t="s">
        <v>733</v>
      </c>
      <c r="C130" s="427">
        <v>6075</v>
      </c>
      <c r="D130" s="312"/>
      <c r="E130" s="431">
        <f t="shared" si="6"/>
        <v>-1</v>
      </c>
      <c r="F130" s="381" t="str">
        <f t="shared" si="3"/>
        <v>是</v>
      </c>
      <c r="G130" s="330" t="str">
        <f t="shared" si="4"/>
        <v>项</v>
      </c>
    </row>
    <row r="131" ht="37.95" customHeight="1" spans="1:7">
      <c r="A131" s="345">
        <v>213</v>
      </c>
      <c r="B131" s="344" t="s">
        <v>1380</v>
      </c>
      <c r="C131" s="404">
        <v>7149</v>
      </c>
      <c r="D131" s="348"/>
      <c r="E131" s="431">
        <f t="shared" si="6"/>
        <v>-1</v>
      </c>
      <c r="F131" s="381" t="str">
        <f t="shared" si="3"/>
        <v>是</v>
      </c>
      <c r="G131" s="330" t="str">
        <f t="shared" si="4"/>
        <v>类</v>
      </c>
    </row>
    <row r="132" ht="37.95" customHeight="1" spans="1:7">
      <c r="A132" s="347">
        <v>21366</v>
      </c>
      <c r="B132" s="426" t="s">
        <v>1381</v>
      </c>
      <c r="C132" s="403">
        <v>4976</v>
      </c>
      <c r="D132" s="312"/>
      <c r="E132" s="431">
        <f t="shared" si="6"/>
        <v>-1</v>
      </c>
      <c r="F132" s="381" t="str">
        <f t="shared" ref="F132:F195" si="7">IF(LEN(A132)=3,"是",IF(B132&lt;&gt;"",IF(SUM(C132:D132)&lt;&gt;0,"是","否"),"是"))</f>
        <v>是</v>
      </c>
      <c r="G132" s="330" t="str">
        <f t="shared" ref="G132:G195" si="8">IF(LEN(A132)=3,"类",IF(LEN(A132)=5,"款","项"))</f>
        <v>款</v>
      </c>
    </row>
    <row r="133" s="326" customFormat="1" ht="37.95" customHeight="1" spans="1:7">
      <c r="A133" s="347">
        <v>2136601</v>
      </c>
      <c r="B133" s="342" t="s">
        <v>1382</v>
      </c>
      <c r="C133" s="427">
        <v>4352</v>
      </c>
      <c r="D133" s="312"/>
      <c r="E133" s="431">
        <f t="shared" si="6"/>
        <v>-1</v>
      </c>
      <c r="F133" s="381" t="str">
        <f t="shared" si="7"/>
        <v>是</v>
      </c>
      <c r="G133" s="330" t="str">
        <f t="shared" si="8"/>
        <v>项</v>
      </c>
    </row>
    <row r="134" s="326" customFormat="1" ht="37.95" customHeight="1" spans="1:7">
      <c r="A134" s="347">
        <v>2136602</v>
      </c>
      <c r="B134" s="424" t="s">
        <v>1383</v>
      </c>
      <c r="C134" s="425"/>
      <c r="D134" s="423"/>
      <c r="E134" s="431" t="str">
        <f t="shared" si="6"/>
        <v/>
      </c>
      <c r="F134" s="381" t="str">
        <f t="shared" si="7"/>
        <v>否</v>
      </c>
      <c r="G134" s="330" t="str">
        <f t="shared" si="8"/>
        <v>项</v>
      </c>
    </row>
    <row r="135" s="326" customFormat="1" ht="37.95" customHeight="1" spans="1:7">
      <c r="A135" s="347">
        <v>2136603</v>
      </c>
      <c r="B135" s="424" t="s">
        <v>1384</v>
      </c>
      <c r="C135" s="425"/>
      <c r="D135" s="423"/>
      <c r="E135" s="431" t="str">
        <f t="shared" si="6"/>
        <v/>
      </c>
      <c r="F135" s="381" t="str">
        <f t="shared" si="7"/>
        <v>否</v>
      </c>
      <c r="G135" s="330" t="str">
        <f t="shared" si="8"/>
        <v>项</v>
      </c>
    </row>
    <row r="136" s="326" customFormat="1" ht="37.95" customHeight="1" spans="1:7">
      <c r="A136" s="347">
        <v>2136699</v>
      </c>
      <c r="B136" s="428" t="s">
        <v>1385</v>
      </c>
      <c r="C136" s="412">
        <v>624</v>
      </c>
      <c r="D136" s="339"/>
      <c r="E136" s="431">
        <f t="shared" ref="E136:E167" si="9">IF(C136&gt;0,D136/C136-1,IF(C136&lt;0,-(D136/C136-1),""))</f>
        <v>-1</v>
      </c>
      <c r="F136" s="381" t="str">
        <f t="shared" si="7"/>
        <v>是</v>
      </c>
      <c r="G136" s="330" t="str">
        <f t="shared" si="8"/>
        <v>项</v>
      </c>
    </row>
    <row r="137" s="326" customFormat="1" ht="37.95" customHeight="1" spans="1:7">
      <c r="A137" s="347">
        <v>21367</v>
      </c>
      <c r="B137" s="422" t="s">
        <v>1386</v>
      </c>
      <c r="C137" s="423"/>
      <c r="D137" s="423"/>
      <c r="E137" s="431" t="str">
        <f t="shared" si="9"/>
        <v/>
      </c>
      <c r="F137" s="381" t="str">
        <f t="shared" si="7"/>
        <v>否</v>
      </c>
      <c r="G137" s="330" t="str">
        <f t="shared" si="8"/>
        <v>款</v>
      </c>
    </row>
    <row r="138" s="326" customFormat="1" ht="37.95" customHeight="1" spans="1:7">
      <c r="A138" s="347">
        <v>2136701</v>
      </c>
      <c r="B138" s="424" t="s">
        <v>1382</v>
      </c>
      <c r="C138" s="425"/>
      <c r="D138" s="423"/>
      <c r="E138" s="431" t="str">
        <f t="shared" si="9"/>
        <v/>
      </c>
      <c r="F138" s="381" t="str">
        <f t="shared" si="7"/>
        <v>否</v>
      </c>
      <c r="G138" s="330" t="str">
        <f t="shared" si="8"/>
        <v>项</v>
      </c>
    </row>
    <row r="139" s="326" customFormat="1" ht="37.95" customHeight="1" spans="1:7">
      <c r="A139" s="347">
        <v>2136702</v>
      </c>
      <c r="B139" s="424" t="s">
        <v>1383</v>
      </c>
      <c r="C139" s="425"/>
      <c r="D139" s="423"/>
      <c r="E139" s="431" t="str">
        <f t="shared" si="9"/>
        <v/>
      </c>
      <c r="F139" s="381" t="str">
        <f t="shared" si="7"/>
        <v>否</v>
      </c>
      <c r="G139" s="330" t="str">
        <f t="shared" si="8"/>
        <v>项</v>
      </c>
    </row>
    <row r="140" s="326" customFormat="1" ht="37.95" customHeight="1" spans="1:7">
      <c r="A140" s="347">
        <v>2136703</v>
      </c>
      <c r="B140" s="424" t="s">
        <v>1387</v>
      </c>
      <c r="C140" s="425"/>
      <c r="D140" s="423"/>
      <c r="E140" s="431" t="str">
        <f t="shared" si="9"/>
        <v/>
      </c>
      <c r="F140" s="381" t="str">
        <f t="shared" si="7"/>
        <v>否</v>
      </c>
      <c r="G140" s="330" t="str">
        <f t="shared" si="8"/>
        <v>项</v>
      </c>
    </row>
    <row r="141" s="326" customFormat="1" ht="37.95" customHeight="1" spans="1:7">
      <c r="A141" s="347">
        <v>2136799</v>
      </c>
      <c r="B141" s="424" t="s">
        <v>1388</v>
      </c>
      <c r="C141" s="425"/>
      <c r="D141" s="423"/>
      <c r="E141" s="431" t="str">
        <f t="shared" si="9"/>
        <v/>
      </c>
      <c r="F141" s="381" t="str">
        <f t="shared" si="7"/>
        <v>否</v>
      </c>
      <c r="G141" s="330" t="str">
        <f t="shared" si="8"/>
        <v>项</v>
      </c>
    </row>
    <row r="142" s="326" customFormat="1" ht="37.95" customHeight="1" spans="1:7">
      <c r="A142" s="347">
        <v>21369</v>
      </c>
      <c r="B142" s="422" t="s">
        <v>1389</v>
      </c>
      <c r="C142" s="423"/>
      <c r="D142" s="423"/>
      <c r="E142" s="431" t="str">
        <f t="shared" si="9"/>
        <v/>
      </c>
      <c r="F142" s="381" t="str">
        <f t="shared" si="7"/>
        <v>否</v>
      </c>
      <c r="G142" s="330" t="str">
        <f t="shared" si="8"/>
        <v>款</v>
      </c>
    </row>
    <row r="143" s="326" customFormat="1" ht="37.95" customHeight="1" spans="1:7">
      <c r="A143" s="347">
        <v>2136901</v>
      </c>
      <c r="B143" s="424" t="s">
        <v>796</v>
      </c>
      <c r="C143" s="425"/>
      <c r="D143" s="423"/>
      <c r="E143" s="431" t="str">
        <f t="shared" si="9"/>
        <v/>
      </c>
      <c r="F143" s="381" t="str">
        <f t="shared" si="7"/>
        <v>否</v>
      </c>
      <c r="G143" s="330" t="str">
        <f t="shared" si="8"/>
        <v>项</v>
      </c>
    </row>
    <row r="144" s="326" customFormat="1" ht="37.95" customHeight="1" spans="1:7">
      <c r="A144" s="347">
        <v>2136902</v>
      </c>
      <c r="B144" s="424" t="s">
        <v>1390</v>
      </c>
      <c r="C144" s="425"/>
      <c r="D144" s="423"/>
      <c r="E144" s="431" t="str">
        <f t="shared" si="9"/>
        <v/>
      </c>
      <c r="F144" s="381" t="str">
        <f t="shared" si="7"/>
        <v>否</v>
      </c>
      <c r="G144" s="330" t="str">
        <f t="shared" si="8"/>
        <v>项</v>
      </c>
    </row>
    <row r="145" s="326" customFormat="1" ht="37.95" customHeight="1" spans="1:7">
      <c r="A145" s="347">
        <v>2136903</v>
      </c>
      <c r="B145" s="424" t="s">
        <v>1391</v>
      </c>
      <c r="C145" s="425"/>
      <c r="D145" s="423"/>
      <c r="E145" s="431" t="str">
        <f t="shared" si="9"/>
        <v/>
      </c>
      <c r="F145" s="381" t="str">
        <f t="shared" si="7"/>
        <v>否</v>
      </c>
      <c r="G145" s="330" t="str">
        <f t="shared" si="8"/>
        <v>项</v>
      </c>
    </row>
    <row r="146" s="326" customFormat="1" ht="37.95" customHeight="1" spans="1:7">
      <c r="A146" s="347">
        <v>2136999</v>
      </c>
      <c r="B146" s="424" t="s">
        <v>1392</v>
      </c>
      <c r="C146" s="425"/>
      <c r="D146" s="423"/>
      <c r="E146" s="431" t="str">
        <f t="shared" si="9"/>
        <v/>
      </c>
      <c r="F146" s="381" t="str">
        <f t="shared" si="7"/>
        <v>否</v>
      </c>
      <c r="G146" s="330" t="str">
        <f t="shared" si="8"/>
        <v>项</v>
      </c>
    </row>
    <row r="147" s="326" customFormat="1" ht="37.95" customHeight="1" spans="1:7">
      <c r="A147" s="361" t="s">
        <v>1393</v>
      </c>
      <c r="B147" s="422" t="s">
        <v>1394</v>
      </c>
      <c r="C147" s="425"/>
      <c r="D147" s="425"/>
      <c r="E147" s="431" t="str">
        <f t="shared" si="9"/>
        <v/>
      </c>
      <c r="F147" s="381" t="str">
        <f t="shared" si="7"/>
        <v>否</v>
      </c>
      <c r="G147" s="330" t="str">
        <f t="shared" si="8"/>
        <v>款</v>
      </c>
    </row>
    <row r="148" s="326" customFormat="1" ht="37.95" customHeight="1" spans="1:7">
      <c r="A148" s="361" t="s">
        <v>1395</v>
      </c>
      <c r="B148" s="424" t="s">
        <v>1382</v>
      </c>
      <c r="C148" s="425"/>
      <c r="D148" s="423"/>
      <c r="E148" s="431" t="str">
        <f t="shared" si="9"/>
        <v/>
      </c>
      <c r="F148" s="381" t="str">
        <f t="shared" si="7"/>
        <v>否</v>
      </c>
      <c r="G148" s="330" t="str">
        <f t="shared" si="8"/>
        <v>项</v>
      </c>
    </row>
    <row r="149" s="326" customFormat="1" ht="37.95" customHeight="1" spans="1:7">
      <c r="A149" s="361" t="s">
        <v>1396</v>
      </c>
      <c r="B149" s="424" t="s">
        <v>1397</v>
      </c>
      <c r="C149" s="425"/>
      <c r="D149" s="423"/>
      <c r="E149" s="431" t="str">
        <f t="shared" si="9"/>
        <v/>
      </c>
      <c r="F149" s="381" t="str">
        <f t="shared" si="7"/>
        <v>否</v>
      </c>
      <c r="G149" s="330" t="str">
        <f t="shared" si="8"/>
        <v>项</v>
      </c>
    </row>
    <row r="150" ht="37.95" customHeight="1" spans="1:7">
      <c r="A150" s="361" t="s">
        <v>1398</v>
      </c>
      <c r="B150" s="422" t="s">
        <v>1399</v>
      </c>
      <c r="C150" s="423"/>
      <c r="D150" s="423"/>
      <c r="E150" s="431" t="str">
        <f t="shared" si="9"/>
        <v/>
      </c>
      <c r="F150" s="381" t="str">
        <f t="shared" si="7"/>
        <v>否</v>
      </c>
      <c r="G150" s="330" t="str">
        <f t="shared" si="8"/>
        <v>款</v>
      </c>
    </row>
    <row r="151" ht="37.95" customHeight="1" spans="1:7">
      <c r="A151" s="361" t="s">
        <v>1400</v>
      </c>
      <c r="B151" s="424" t="s">
        <v>796</v>
      </c>
      <c r="C151" s="425"/>
      <c r="D151" s="423"/>
      <c r="E151" s="431" t="str">
        <f t="shared" si="9"/>
        <v/>
      </c>
      <c r="F151" s="381" t="str">
        <f t="shared" si="7"/>
        <v>否</v>
      </c>
      <c r="G151" s="330" t="str">
        <f t="shared" si="8"/>
        <v>项</v>
      </c>
    </row>
    <row r="152" s="326" customFormat="1" ht="37.95" customHeight="1" spans="1:7">
      <c r="A152" s="361" t="s">
        <v>1401</v>
      </c>
      <c r="B152" s="424" t="s">
        <v>1402</v>
      </c>
      <c r="C152" s="425"/>
      <c r="D152" s="423"/>
      <c r="E152" s="431" t="str">
        <f t="shared" si="9"/>
        <v/>
      </c>
      <c r="F152" s="381" t="str">
        <f t="shared" si="7"/>
        <v>否</v>
      </c>
      <c r="G152" s="330" t="str">
        <f t="shared" si="8"/>
        <v>项</v>
      </c>
    </row>
    <row r="153" ht="37.95" customHeight="1" spans="1:7">
      <c r="A153" s="361" t="s">
        <v>1403</v>
      </c>
      <c r="B153" s="424" t="s">
        <v>1391</v>
      </c>
      <c r="C153" s="425"/>
      <c r="D153" s="423"/>
      <c r="E153" s="431" t="str">
        <f t="shared" si="9"/>
        <v/>
      </c>
      <c r="F153" s="381" t="str">
        <f t="shared" si="7"/>
        <v>否</v>
      </c>
      <c r="G153" s="330" t="str">
        <f t="shared" si="8"/>
        <v>项</v>
      </c>
    </row>
    <row r="154" ht="37.95" customHeight="1" spans="1:7">
      <c r="A154" s="361" t="s">
        <v>1404</v>
      </c>
      <c r="B154" s="424" t="s">
        <v>1405</v>
      </c>
      <c r="C154" s="425"/>
      <c r="D154" s="423"/>
      <c r="E154" s="431" t="str">
        <f t="shared" si="9"/>
        <v/>
      </c>
      <c r="F154" s="381" t="str">
        <f t="shared" si="7"/>
        <v>否</v>
      </c>
      <c r="G154" s="330" t="str">
        <f t="shared" si="8"/>
        <v>项</v>
      </c>
    </row>
    <row r="155" s="326" customFormat="1" ht="37.95" customHeight="1" spans="1:7">
      <c r="A155" s="361" t="s">
        <v>1406</v>
      </c>
      <c r="B155" s="433" t="s">
        <v>1407</v>
      </c>
      <c r="C155" s="412">
        <v>2158</v>
      </c>
      <c r="D155" s="434"/>
      <c r="E155" s="431">
        <f t="shared" si="9"/>
        <v>-1</v>
      </c>
      <c r="F155" s="381" t="str">
        <f t="shared" si="7"/>
        <v>是</v>
      </c>
      <c r="G155" s="330" t="str">
        <f t="shared" si="8"/>
        <v>款</v>
      </c>
    </row>
    <row r="156" s="326" customFormat="1" ht="37.95" customHeight="1" spans="1:7">
      <c r="A156" s="361" t="s">
        <v>1408</v>
      </c>
      <c r="B156" s="342" t="s">
        <v>1409</v>
      </c>
      <c r="C156" s="427">
        <v>1587</v>
      </c>
      <c r="D156" s="312"/>
      <c r="E156" s="431">
        <f t="shared" si="9"/>
        <v>-1</v>
      </c>
      <c r="F156" s="381" t="str">
        <f t="shared" si="7"/>
        <v>是</v>
      </c>
      <c r="G156" s="330" t="str">
        <f t="shared" si="8"/>
        <v>项</v>
      </c>
    </row>
    <row r="157" s="326" customFormat="1" ht="37.95" customHeight="1" spans="1:7">
      <c r="A157" s="361" t="s">
        <v>1410</v>
      </c>
      <c r="B157" s="342" t="s">
        <v>1382</v>
      </c>
      <c r="C157" s="427">
        <v>381</v>
      </c>
      <c r="D157" s="312"/>
      <c r="E157" s="431">
        <f t="shared" si="9"/>
        <v>-1</v>
      </c>
      <c r="F157" s="381" t="str">
        <f t="shared" si="7"/>
        <v>是</v>
      </c>
      <c r="G157" s="330" t="str">
        <f t="shared" si="8"/>
        <v>项</v>
      </c>
    </row>
    <row r="158" s="326" customFormat="1" ht="37.95" customHeight="1" spans="1:7">
      <c r="A158" s="361" t="s">
        <v>1411</v>
      </c>
      <c r="B158" s="342" t="s">
        <v>1412</v>
      </c>
      <c r="C158" s="427">
        <v>190</v>
      </c>
      <c r="D158" s="312"/>
      <c r="E158" s="431">
        <f t="shared" si="9"/>
        <v>-1</v>
      </c>
      <c r="F158" s="381" t="str">
        <f t="shared" si="7"/>
        <v>是</v>
      </c>
      <c r="G158" s="330" t="str">
        <f t="shared" si="8"/>
        <v>项</v>
      </c>
    </row>
    <row r="159" s="326" customFormat="1" ht="37.95" customHeight="1" spans="1:7">
      <c r="A159" s="361" t="s">
        <v>1413</v>
      </c>
      <c r="B159" s="426" t="s">
        <v>1414</v>
      </c>
      <c r="C159" s="427">
        <v>15</v>
      </c>
      <c r="D159" s="359"/>
      <c r="E159" s="431">
        <f t="shared" si="9"/>
        <v>-1</v>
      </c>
      <c r="F159" s="381" t="str">
        <f t="shared" si="7"/>
        <v>是</v>
      </c>
      <c r="G159" s="330" t="str">
        <f t="shared" si="8"/>
        <v>款</v>
      </c>
    </row>
    <row r="160" s="326" customFormat="1" ht="37.95" customHeight="1" spans="1:7">
      <c r="A160" s="361" t="s">
        <v>1415</v>
      </c>
      <c r="B160" s="342" t="s">
        <v>1409</v>
      </c>
      <c r="C160" s="427">
        <v>15</v>
      </c>
      <c r="D160" s="312"/>
      <c r="E160" s="431">
        <f t="shared" si="9"/>
        <v>-1</v>
      </c>
      <c r="F160" s="381" t="str">
        <f t="shared" si="7"/>
        <v>是</v>
      </c>
      <c r="G160" s="330" t="str">
        <f t="shared" si="8"/>
        <v>项</v>
      </c>
    </row>
    <row r="161" s="326" customFormat="1" ht="37.95" customHeight="1" spans="1:7">
      <c r="A161" s="361" t="s">
        <v>1416</v>
      </c>
      <c r="B161" s="342" t="s">
        <v>1382</v>
      </c>
      <c r="C161" s="427"/>
      <c r="D161" s="312"/>
      <c r="E161" s="431" t="str">
        <f t="shared" si="9"/>
        <v/>
      </c>
      <c r="F161" s="381" t="str">
        <f t="shared" si="7"/>
        <v>否</v>
      </c>
      <c r="G161" s="330" t="str">
        <f t="shared" si="8"/>
        <v>项</v>
      </c>
    </row>
    <row r="162" ht="37.95" customHeight="1" spans="1:7">
      <c r="A162" s="361" t="s">
        <v>1417</v>
      </c>
      <c r="B162" s="342" t="s">
        <v>1418</v>
      </c>
      <c r="C162" s="427"/>
      <c r="D162" s="312"/>
      <c r="E162" s="431" t="str">
        <f t="shared" si="9"/>
        <v/>
      </c>
      <c r="F162" s="381" t="str">
        <f t="shared" si="7"/>
        <v>否</v>
      </c>
      <c r="G162" s="330" t="str">
        <f t="shared" si="8"/>
        <v>项</v>
      </c>
    </row>
    <row r="163" ht="37.95" customHeight="1" spans="1:7">
      <c r="A163" s="361" t="s">
        <v>1419</v>
      </c>
      <c r="B163" s="422" t="s">
        <v>1420</v>
      </c>
      <c r="C163" s="425"/>
      <c r="D163" s="425"/>
      <c r="E163" s="431" t="str">
        <f t="shared" si="9"/>
        <v/>
      </c>
      <c r="F163" s="381" t="str">
        <f t="shared" si="7"/>
        <v>否</v>
      </c>
      <c r="G163" s="330" t="str">
        <f t="shared" si="8"/>
        <v>款</v>
      </c>
    </row>
    <row r="164" s="326" customFormat="1" ht="37.95" customHeight="1" spans="1:7">
      <c r="A164" s="361" t="s">
        <v>1421</v>
      </c>
      <c r="B164" s="424" t="s">
        <v>1382</v>
      </c>
      <c r="C164" s="425"/>
      <c r="D164" s="423"/>
      <c r="E164" s="431" t="str">
        <f t="shared" si="9"/>
        <v/>
      </c>
      <c r="F164" s="381" t="str">
        <f t="shared" si="7"/>
        <v>否</v>
      </c>
      <c r="G164" s="330" t="str">
        <f t="shared" si="8"/>
        <v>项</v>
      </c>
    </row>
    <row r="165" s="326" customFormat="1" ht="37.95" customHeight="1" spans="1:7">
      <c r="A165" s="361" t="s">
        <v>1422</v>
      </c>
      <c r="B165" s="424" t="s">
        <v>1423</v>
      </c>
      <c r="C165" s="425"/>
      <c r="D165" s="423"/>
      <c r="E165" s="431" t="str">
        <f t="shared" si="9"/>
        <v/>
      </c>
      <c r="F165" s="381" t="str">
        <f t="shared" si="7"/>
        <v>否</v>
      </c>
      <c r="G165" s="330" t="str">
        <f t="shared" si="8"/>
        <v>项</v>
      </c>
    </row>
    <row r="166" s="326" customFormat="1" ht="37.95" customHeight="1" spans="1:7">
      <c r="A166" s="361" t="s">
        <v>1424</v>
      </c>
      <c r="B166" s="422" t="s">
        <v>1300</v>
      </c>
      <c r="C166" s="425"/>
      <c r="D166" s="425"/>
      <c r="E166" s="431" t="str">
        <f t="shared" si="9"/>
        <v/>
      </c>
      <c r="F166" s="381" t="str">
        <f t="shared" si="7"/>
        <v>否</v>
      </c>
      <c r="G166" s="330" t="str">
        <f t="shared" si="8"/>
        <v>款</v>
      </c>
    </row>
    <row r="167" s="326" customFormat="1" ht="37.95" customHeight="1" spans="1:7">
      <c r="A167" s="361" t="s">
        <v>1425</v>
      </c>
      <c r="B167" s="424" t="s">
        <v>1426</v>
      </c>
      <c r="C167" s="425"/>
      <c r="D167" s="423"/>
      <c r="E167" s="431" t="str">
        <f t="shared" si="9"/>
        <v/>
      </c>
      <c r="F167" s="381" t="str">
        <f t="shared" si="7"/>
        <v>否</v>
      </c>
      <c r="G167" s="330" t="str">
        <f t="shared" si="8"/>
        <v>项</v>
      </c>
    </row>
    <row r="168" s="326" customFormat="1" ht="37.95" customHeight="1" spans="1:7">
      <c r="A168" s="361" t="s">
        <v>1427</v>
      </c>
      <c r="B168" s="424" t="s">
        <v>1428</v>
      </c>
      <c r="C168" s="425"/>
      <c r="D168" s="423"/>
      <c r="E168" s="431" t="str">
        <f t="shared" ref="E168:E199" si="10">IF(C168&gt;0,D168/C168-1,IF(C168&lt;0,-(D168/C168-1),""))</f>
        <v/>
      </c>
      <c r="F168" s="381" t="str">
        <f t="shared" si="7"/>
        <v>否</v>
      </c>
      <c r="G168" s="330" t="str">
        <f t="shared" si="8"/>
        <v>项</v>
      </c>
    </row>
    <row r="169" s="326" customFormat="1" ht="37.95" customHeight="1" spans="1:7">
      <c r="A169" s="361" t="s">
        <v>1429</v>
      </c>
      <c r="B169" s="424" t="s">
        <v>821</v>
      </c>
      <c r="C169" s="425"/>
      <c r="D169" s="423"/>
      <c r="E169" s="431" t="str">
        <f t="shared" si="10"/>
        <v/>
      </c>
      <c r="F169" s="381" t="str">
        <f t="shared" si="7"/>
        <v>否</v>
      </c>
      <c r="G169" s="330" t="str">
        <f t="shared" si="8"/>
        <v>项</v>
      </c>
    </row>
    <row r="170" ht="37.95" customHeight="1" spans="1:7">
      <c r="A170" s="345">
        <v>214</v>
      </c>
      <c r="B170" s="338" t="s">
        <v>1430</v>
      </c>
      <c r="C170" s="401">
        <v>3000</v>
      </c>
      <c r="D170" s="402"/>
      <c r="E170" s="431">
        <f t="shared" si="10"/>
        <v>-1</v>
      </c>
      <c r="F170" s="381" t="str">
        <f t="shared" si="7"/>
        <v>是</v>
      </c>
      <c r="G170" s="330" t="str">
        <f t="shared" si="8"/>
        <v>类</v>
      </c>
    </row>
    <row r="171" ht="37.95" customHeight="1" spans="1:7">
      <c r="A171" s="347">
        <v>21460</v>
      </c>
      <c r="B171" s="435" t="s">
        <v>1431</v>
      </c>
      <c r="C171" s="423"/>
      <c r="D171" s="423"/>
      <c r="E171" s="431" t="str">
        <f t="shared" si="10"/>
        <v/>
      </c>
      <c r="F171" s="381" t="str">
        <f t="shared" si="7"/>
        <v>否</v>
      </c>
      <c r="G171" s="330" t="str">
        <f t="shared" si="8"/>
        <v>款</v>
      </c>
    </row>
    <row r="172" ht="37.95" customHeight="1" spans="1:7">
      <c r="A172" s="347">
        <v>2146001</v>
      </c>
      <c r="B172" s="424" t="s">
        <v>827</v>
      </c>
      <c r="C172" s="425"/>
      <c r="D172" s="423"/>
      <c r="E172" s="431" t="str">
        <f t="shared" si="10"/>
        <v/>
      </c>
      <c r="F172" s="381" t="str">
        <f t="shared" si="7"/>
        <v>否</v>
      </c>
      <c r="G172" s="330" t="str">
        <f t="shared" si="8"/>
        <v>项</v>
      </c>
    </row>
    <row r="173" s="326" customFormat="1" ht="37.95" customHeight="1" spans="1:7">
      <c r="A173" s="347">
        <v>2146002</v>
      </c>
      <c r="B173" s="424" t="s">
        <v>828</v>
      </c>
      <c r="C173" s="425"/>
      <c r="D173" s="423"/>
      <c r="E173" s="431" t="str">
        <f t="shared" si="10"/>
        <v/>
      </c>
      <c r="F173" s="381" t="str">
        <f t="shared" si="7"/>
        <v>否</v>
      </c>
      <c r="G173" s="330" t="str">
        <f t="shared" si="8"/>
        <v>项</v>
      </c>
    </row>
    <row r="174" ht="37.95" customHeight="1" spans="1:7">
      <c r="A174" s="347">
        <v>2146003</v>
      </c>
      <c r="B174" s="424" t="s">
        <v>1432</v>
      </c>
      <c r="C174" s="425"/>
      <c r="D174" s="423"/>
      <c r="E174" s="430" t="str">
        <f t="shared" si="10"/>
        <v/>
      </c>
      <c r="F174" s="381" t="str">
        <f t="shared" si="7"/>
        <v>否</v>
      </c>
      <c r="G174" s="330" t="str">
        <f t="shared" si="8"/>
        <v>项</v>
      </c>
    </row>
    <row r="175" ht="37.95" customHeight="1" spans="1:7">
      <c r="A175" s="347">
        <v>2146099</v>
      </c>
      <c r="B175" s="436" t="s">
        <v>1433</v>
      </c>
      <c r="C175" s="425"/>
      <c r="D175" s="423"/>
      <c r="E175" s="431" t="str">
        <f t="shared" si="10"/>
        <v/>
      </c>
      <c r="F175" s="381" t="str">
        <f t="shared" si="7"/>
        <v>否</v>
      </c>
      <c r="G175" s="330" t="str">
        <f t="shared" si="8"/>
        <v>项</v>
      </c>
    </row>
    <row r="176" ht="37.95" customHeight="1" spans="1:7">
      <c r="A176" s="347">
        <v>21462</v>
      </c>
      <c r="B176" s="422" t="s">
        <v>1434</v>
      </c>
      <c r="C176" s="423"/>
      <c r="D176" s="423"/>
      <c r="E176" s="431" t="str">
        <f t="shared" si="10"/>
        <v/>
      </c>
      <c r="F176" s="381" t="str">
        <f t="shared" si="7"/>
        <v>否</v>
      </c>
      <c r="G176" s="330" t="str">
        <f t="shared" si="8"/>
        <v>款</v>
      </c>
    </row>
    <row r="177" s="326" customFormat="1" ht="37.95" customHeight="1" spans="1:7">
      <c r="A177" s="347">
        <v>2146201</v>
      </c>
      <c r="B177" s="424" t="s">
        <v>1432</v>
      </c>
      <c r="C177" s="425"/>
      <c r="D177" s="423"/>
      <c r="E177" s="431" t="str">
        <f t="shared" si="10"/>
        <v/>
      </c>
      <c r="F177" s="381" t="str">
        <f t="shared" si="7"/>
        <v>否</v>
      </c>
      <c r="G177" s="330" t="str">
        <f t="shared" si="8"/>
        <v>项</v>
      </c>
    </row>
    <row r="178" s="326" customFormat="1" ht="37.95" customHeight="1" spans="1:7">
      <c r="A178" s="347">
        <v>2146202</v>
      </c>
      <c r="B178" s="424" t="s">
        <v>1435</v>
      </c>
      <c r="C178" s="425"/>
      <c r="D178" s="423"/>
      <c r="E178" s="430" t="str">
        <f t="shared" si="10"/>
        <v/>
      </c>
      <c r="F178" s="381" t="str">
        <f t="shared" si="7"/>
        <v>否</v>
      </c>
      <c r="G178" s="330" t="str">
        <f t="shared" si="8"/>
        <v>项</v>
      </c>
    </row>
    <row r="179" ht="37.95" customHeight="1" spans="1:7">
      <c r="A179" s="347">
        <v>2146203</v>
      </c>
      <c r="B179" s="424" t="s">
        <v>1436</v>
      </c>
      <c r="C179" s="425"/>
      <c r="D179" s="423"/>
      <c r="E179" s="431" t="str">
        <f t="shared" si="10"/>
        <v/>
      </c>
      <c r="F179" s="381" t="str">
        <f t="shared" si="7"/>
        <v>否</v>
      </c>
      <c r="G179" s="330" t="str">
        <f t="shared" si="8"/>
        <v>项</v>
      </c>
    </row>
    <row r="180" ht="37.95" customHeight="1" spans="1:7">
      <c r="A180" s="347">
        <v>2146299</v>
      </c>
      <c r="B180" s="424" t="s">
        <v>1437</v>
      </c>
      <c r="C180" s="425"/>
      <c r="D180" s="423"/>
      <c r="E180" s="431" t="str">
        <f t="shared" si="10"/>
        <v/>
      </c>
      <c r="F180" s="381" t="str">
        <f t="shared" si="7"/>
        <v>否</v>
      </c>
      <c r="G180" s="330" t="str">
        <f t="shared" si="8"/>
        <v>项</v>
      </c>
    </row>
    <row r="181" s="326" customFormat="1" ht="37.95" customHeight="1" spans="1:7">
      <c r="A181" s="347">
        <v>21464</v>
      </c>
      <c r="B181" s="422" t="s">
        <v>1438</v>
      </c>
      <c r="C181" s="425"/>
      <c r="D181" s="425"/>
      <c r="E181" s="431" t="str">
        <f t="shared" si="10"/>
        <v/>
      </c>
      <c r="F181" s="381" t="str">
        <f t="shared" si="7"/>
        <v>否</v>
      </c>
      <c r="G181" s="330" t="str">
        <f t="shared" si="8"/>
        <v>款</v>
      </c>
    </row>
    <row r="182" s="326" customFormat="1" ht="37.95" customHeight="1" spans="1:7">
      <c r="A182" s="347">
        <v>2146401</v>
      </c>
      <c r="B182" s="424" t="s">
        <v>1439</v>
      </c>
      <c r="C182" s="425"/>
      <c r="D182" s="423"/>
      <c r="E182" s="431" t="str">
        <f t="shared" si="10"/>
        <v/>
      </c>
      <c r="F182" s="381" t="str">
        <f t="shared" si="7"/>
        <v>否</v>
      </c>
      <c r="G182" s="330" t="str">
        <f t="shared" si="8"/>
        <v>项</v>
      </c>
    </row>
    <row r="183" ht="37.95" customHeight="1" spans="1:7">
      <c r="A183" s="347">
        <v>2146402</v>
      </c>
      <c r="B183" s="424" t="s">
        <v>1440</v>
      </c>
      <c r="C183" s="425"/>
      <c r="D183" s="423"/>
      <c r="E183" s="431" t="str">
        <f t="shared" si="10"/>
        <v/>
      </c>
      <c r="F183" s="381" t="str">
        <f t="shared" si="7"/>
        <v>否</v>
      </c>
      <c r="G183" s="330" t="str">
        <f t="shared" si="8"/>
        <v>项</v>
      </c>
    </row>
    <row r="184" s="326" customFormat="1" ht="37.95" customHeight="1" spans="1:7">
      <c r="A184" s="347">
        <v>2146403</v>
      </c>
      <c r="B184" s="424" t="s">
        <v>1441</v>
      </c>
      <c r="C184" s="425"/>
      <c r="D184" s="423"/>
      <c r="E184" s="431" t="str">
        <f t="shared" si="10"/>
        <v/>
      </c>
      <c r="F184" s="381" t="str">
        <f t="shared" si="7"/>
        <v>否</v>
      </c>
      <c r="G184" s="330" t="str">
        <f t="shared" si="8"/>
        <v>项</v>
      </c>
    </row>
    <row r="185" ht="37.95" customHeight="1" spans="1:7">
      <c r="A185" s="347">
        <v>2146404</v>
      </c>
      <c r="B185" s="424" t="s">
        <v>1442</v>
      </c>
      <c r="C185" s="425"/>
      <c r="D185" s="423"/>
      <c r="E185" s="431" t="str">
        <f t="shared" si="10"/>
        <v/>
      </c>
      <c r="F185" s="381" t="str">
        <f t="shared" si="7"/>
        <v>否</v>
      </c>
      <c r="G185" s="330" t="str">
        <f t="shared" si="8"/>
        <v>项</v>
      </c>
    </row>
    <row r="186" ht="37.95" customHeight="1" spans="1:7">
      <c r="A186" s="347">
        <v>2146405</v>
      </c>
      <c r="B186" s="424" t="s">
        <v>1443</v>
      </c>
      <c r="C186" s="425"/>
      <c r="D186" s="423"/>
      <c r="E186" s="431" t="str">
        <f t="shared" si="10"/>
        <v/>
      </c>
      <c r="F186" s="381" t="str">
        <f t="shared" si="7"/>
        <v>否</v>
      </c>
      <c r="G186" s="330" t="str">
        <f t="shared" si="8"/>
        <v>项</v>
      </c>
    </row>
    <row r="187" ht="37.95" customHeight="1" spans="1:7">
      <c r="A187" s="347">
        <v>2146406</v>
      </c>
      <c r="B187" s="424" t="s">
        <v>1444</v>
      </c>
      <c r="C187" s="425"/>
      <c r="D187" s="423"/>
      <c r="E187" s="431" t="str">
        <f t="shared" si="10"/>
        <v/>
      </c>
      <c r="F187" s="381" t="str">
        <f t="shared" si="7"/>
        <v>否</v>
      </c>
      <c r="G187" s="330" t="str">
        <f t="shared" si="8"/>
        <v>项</v>
      </c>
    </row>
    <row r="188" ht="37.95" customHeight="1" spans="1:7">
      <c r="A188" s="347">
        <v>2146407</v>
      </c>
      <c r="B188" s="424" t="s">
        <v>1445</v>
      </c>
      <c r="C188" s="425"/>
      <c r="D188" s="423"/>
      <c r="E188" s="431" t="str">
        <f t="shared" si="10"/>
        <v/>
      </c>
      <c r="F188" s="381" t="str">
        <f t="shared" si="7"/>
        <v>否</v>
      </c>
      <c r="G188" s="330" t="str">
        <f t="shared" si="8"/>
        <v>项</v>
      </c>
    </row>
    <row r="189" ht="37.95" customHeight="1" spans="1:7">
      <c r="A189" s="347">
        <v>2146499</v>
      </c>
      <c r="B189" s="424" t="s">
        <v>1446</v>
      </c>
      <c r="C189" s="425"/>
      <c r="D189" s="423"/>
      <c r="E189" s="431" t="str">
        <f t="shared" si="10"/>
        <v/>
      </c>
      <c r="F189" s="381" t="str">
        <f t="shared" si="7"/>
        <v>否</v>
      </c>
      <c r="G189" s="330" t="str">
        <f t="shared" si="8"/>
        <v>项</v>
      </c>
    </row>
    <row r="190" s="326" customFormat="1" ht="37.95" customHeight="1" spans="1:7">
      <c r="A190" s="347">
        <v>21468</v>
      </c>
      <c r="B190" s="422" t="s">
        <v>1447</v>
      </c>
      <c r="C190" s="425"/>
      <c r="D190" s="425"/>
      <c r="E190" s="431" t="str">
        <f t="shared" si="10"/>
        <v/>
      </c>
      <c r="F190" s="381" t="str">
        <f t="shared" si="7"/>
        <v>否</v>
      </c>
      <c r="G190" s="330" t="str">
        <f t="shared" si="8"/>
        <v>款</v>
      </c>
    </row>
    <row r="191" ht="37.95" customHeight="1" spans="1:7">
      <c r="A191" s="347">
        <v>2146801</v>
      </c>
      <c r="B191" s="424" t="s">
        <v>1448</v>
      </c>
      <c r="C191" s="425"/>
      <c r="D191" s="423"/>
      <c r="E191" s="431" t="str">
        <f t="shared" si="10"/>
        <v/>
      </c>
      <c r="F191" s="381" t="str">
        <f t="shared" si="7"/>
        <v>否</v>
      </c>
      <c r="G191" s="330" t="str">
        <f t="shared" si="8"/>
        <v>项</v>
      </c>
    </row>
    <row r="192" ht="37.95" customHeight="1" spans="1:7">
      <c r="A192" s="347">
        <v>2146802</v>
      </c>
      <c r="B192" s="424" t="s">
        <v>1449</v>
      </c>
      <c r="C192" s="425"/>
      <c r="D192" s="423"/>
      <c r="E192" s="431" t="str">
        <f t="shared" si="10"/>
        <v/>
      </c>
      <c r="F192" s="381" t="str">
        <f t="shared" si="7"/>
        <v>否</v>
      </c>
      <c r="G192" s="330" t="str">
        <f t="shared" si="8"/>
        <v>项</v>
      </c>
    </row>
    <row r="193" ht="37.95" customHeight="1" spans="1:7">
      <c r="A193" s="347">
        <v>2146803</v>
      </c>
      <c r="B193" s="424" t="s">
        <v>1450</v>
      </c>
      <c r="C193" s="425"/>
      <c r="D193" s="423"/>
      <c r="E193" s="431" t="str">
        <f t="shared" si="10"/>
        <v/>
      </c>
      <c r="F193" s="381" t="str">
        <f t="shared" si="7"/>
        <v>否</v>
      </c>
      <c r="G193" s="330" t="str">
        <f t="shared" si="8"/>
        <v>项</v>
      </c>
    </row>
    <row r="194" s="326" customFormat="1" ht="37.95" customHeight="1" spans="1:7">
      <c r="A194" s="347">
        <v>2146804</v>
      </c>
      <c r="B194" s="424" t="s">
        <v>1451</v>
      </c>
      <c r="C194" s="425"/>
      <c r="D194" s="423"/>
      <c r="E194" s="431" t="str">
        <f t="shared" si="10"/>
        <v/>
      </c>
      <c r="F194" s="381" t="str">
        <f t="shared" si="7"/>
        <v>否</v>
      </c>
      <c r="G194" s="330" t="str">
        <f t="shared" si="8"/>
        <v>项</v>
      </c>
    </row>
    <row r="195" ht="37.95" customHeight="1" spans="1:7">
      <c r="A195" s="347">
        <v>2146805</v>
      </c>
      <c r="B195" s="424" t="s">
        <v>1452</v>
      </c>
      <c r="C195" s="425"/>
      <c r="D195" s="423"/>
      <c r="E195" s="431" t="str">
        <f t="shared" si="10"/>
        <v/>
      </c>
      <c r="F195" s="381" t="str">
        <f t="shared" si="7"/>
        <v>否</v>
      </c>
      <c r="G195" s="330" t="str">
        <f t="shared" si="8"/>
        <v>项</v>
      </c>
    </row>
    <row r="196" ht="37.95" customHeight="1" spans="1:7">
      <c r="A196" s="347">
        <v>2146899</v>
      </c>
      <c r="B196" s="424" t="s">
        <v>1453</v>
      </c>
      <c r="C196" s="425"/>
      <c r="D196" s="423"/>
      <c r="E196" s="431" t="str">
        <f t="shared" si="10"/>
        <v/>
      </c>
      <c r="F196" s="381" t="str">
        <f t="shared" ref="F196:F259" si="11">IF(LEN(A196)=3,"是",IF(B196&lt;&gt;"",IF(SUM(C196:D196)&lt;&gt;0,"是","否"),"是"))</f>
        <v>否</v>
      </c>
      <c r="G196" s="330" t="str">
        <f t="shared" ref="G196:G259" si="12">IF(LEN(A196)=3,"类",IF(LEN(A196)=5,"款","项"))</f>
        <v>项</v>
      </c>
    </row>
    <row r="197" ht="37.95" customHeight="1" spans="1:7">
      <c r="A197" s="347">
        <v>21469</v>
      </c>
      <c r="B197" s="422" t="s">
        <v>1454</v>
      </c>
      <c r="C197" s="423"/>
      <c r="D197" s="423"/>
      <c r="E197" s="431" t="str">
        <f t="shared" si="10"/>
        <v/>
      </c>
      <c r="F197" s="381" t="str">
        <f t="shared" si="11"/>
        <v>否</v>
      </c>
      <c r="G197" s="330" t="str">
        <f t="shared" si="12"/>
        <v>款</v>
      </c>
    </row>
    <row r="198" ht="37.95" customHeight="1" spans="1:7">
      <c r="A198" s="347">
        <v>2146901</v>
      </c>
      <c r="B198" s="424" t="s">
        <v>1455</v>
      </c>
      <c r="C198" s="425"/>
      <c r="D198" s="423"/>
      <c r="E198" s="431" t="str">
        <f t="shared" si="10"/>
        <v/>
      </c>
      <c r="F198" s="381" t="str">
        <f t="shared" si="11"/>
        <v>否</v>
      </c>
      <c r="G198" s="330" t="str">
        <f t="shared" si="12"/>
        <v>项</v>
      </c>
    </row>
    <row r="199" s="326" customFormat="1" ht="37.95" customHeight="1" spans="1:7">
      <c r="A199" s="347">
        <v>2146902</v>
      </c>
      <c r="B199" s="424" t="s">
        <v>853</v>
      </c>
      <c r="C199" s="425"/>
      <c r="D199" s="423"/>
      <c r="E199" s="431" t="str">
        <f t="shared" si="10"/>
        <v/>
      </c>
      <c r="F199" s="381" t="str">
        <f t="shared" si="11"/>
        <v>否</v>
      </c>
      <c r="G199" s="330" t="str">
        <f t="shared" si="12"/>
        <v>项</v>
      </c>
    </row>
    <row r="200" s="326" customFormat="1" ht="37.95" customHeight="1" spans="1:7">
      <c r="A200" s="347">
        <v>2146903</v>
      </c>
      <c r="B200" s="424" t="s">
        <v>1456</v>
      </c>
      <c r="C200" s="425"/>
      <c r="D200" s="423"/>
      <c r="E200" s="431" t="str">
        <f t="shared" ref="E200:E231" si="13">IF(C200&gt;0,D200/C200-1,IF(C200&lt;0,-(D200/C200-1),""))</f>
        <v/>
      </c>
      <c r="F200" s="381" t="str">
        <f t="shared" si="11"/>
        <v>否</v>
      </c>
      <c r="G200" s="330" t="str">
        <f t="shared" si="12"/>
        <v>项</v>
      </c>
    </row>
    <row r="201" s="326" customFormat="1" ht="37.95" customHeight="1" spans="1:7">
      <c r="A201" s="347">
        <v>2146904</v>
      </c>
      <c r="B201" s="424" t="s">
        <v>1457</v>
      </c>
      <c r="C201" s="425"/>
      <c r="D201" s="423"/>
      <c r="E201" s="431" t="str">
        <f t="shared" si="13"/>
        <v/>
      </c>
      <c r="F201" s="381" t="str">
        <f t="shared" si="11"/>
        <v>否</v>
      </c>
      <c r="G201" s="330" t="str">
        <f t="shared" si="12"/>
        <v>项</v>
      </c>
    </row>
    <row r="202" ht="37.95" customHeight="1" spans="1:7">
      <c r="A202" s="347">
        <v>2146906</v>
      </c>
      <c r="B202" s="424" t="s">
        <v>1458</v>
      </c>
      <c r="C202" s="425"/>
      <c r="D202" s="423"/>
      <c r="E202" s="431" t="str">
        <f t="shared" si="13"/>
        <v/>
      </c>
      <c r="F202" s="381" t="str">
        <f t="shared" si="11"/>
        <v>否</v>
      </c>
      <c r="G202" s="330" t="str">
        <f t="shared" si="12"/>
        <v>项</v>
      </c>
    </row>
    <row r="203" s="326" customFormat="1" ht="37.95" customHeight="1" spans="1:7">
      <c r="A203" s="347">
        <v>2146907</v>
      </c>
      <c r="B203" s="424" t="s">
        <v>1459</v>
      </c>
      <c r="C203" s="425"/>
      <c r="D203" s="423"/>
      <c r="E203" s="431" t="str">
        <f t="shared" si="13"/>
        <v/>
      </c>
      <c r="F203" s="381" t="str">
        <f t="shared" si="11"/>
        <v>否</v>
      </c>
      <c r="G203" s="330" t="str">
        <f t="shared" si="12"/>
        <v>项</v>
      </c>
    </row>
    <row r="204" s="326" customFormat="1" ht="37.95" customHeight="1" spans="1:7">
      <c r="A204" s="347">
        <v>2146908</v>
      </c>
      <c r="B204" s="424" t="s">
        <v>1460</v>
      </c>
      <c r="C204" s="425"/>
      <c r="D204" s="423"/>
      <c r="E204" s="430" t="str">
        <f t="shared" si="13"/>
        <v/>
      </c>
      <c r="F204" s="381" t="str">
        <f t="shared" si="11"/>
        <v>否</v>
      </c>
      <c r="G204" s="330" t="str">
        <f t="shared" si="12"/>
        <v>项</v>
      </c>
    </row>
    <row r="205" s="326" customFormat="1" ht="37.95" customHeight="1" spans="1:7">
      <c r="A205" s="347">
        <v>2146909</v>
      </c>
      <c r="B205" s="424" t="s">
        <v>1461</v>
      </c>
      <c r="C205" s="425"/>
      <c r="D205" s="423"/>
      <c r="E205" s="431" t="str">
        <f t="shared" si="13"/>
        <v/>
      </c>
      <c r="F205" s="381" t="str">
        <f t="shared" si="11"/>
        <v>否</v>
      </c>
      <c r="G205" s="330" t="str">
        <f t="shared" si="12"/>
        <v>项</v>
      </c>
    </row>
    <row r="206" s="326" customFormat="1" ht="37.95" customHeight="1" spans="1:7">
      <c r="A206" s="347">
        <v>2146999</v>
      </c>
      <c r="B206" s="424" t="s">
        <v>1462</v>
      </c>
      <c r="C206" s="425"/>
      <c r="D206" s="423"/>
      <c r="E206" s="431" t="str">
        <f t="shared" si="13"/>
        <v/>
      </c>
      <c r="F206" s="381" t="str">
        <f t="shared" si="11"/>
        <v>否</v>
      </c>
      <c r="G206" s="330" t="str">
        <f t="shared" si="12"/>
        <v>项</v>
      </c>
    </row>
    <row r="207" s="326" customFormat="1" ht="37.95" customHeight="1" spans="1:7">
      <c r="A207" s="347">
        <v>21470</v>
      </c>
      <c r="B207" s="435" t="s">
        <v>1463</v>
      </c>
      <c r="C207" s="425"/>
      <c r="D207" s="425"/>
      <c r="E207" s="431" t="str">
        <f t="shared" si="13"/>
        <v/>
      </c>
      <c r="F207" s="381" t="str">
        <f t="shared" si="11"/>
        <v>否</v>
      </c>
      <c r="G207" s="330" t="str">
        <f t="shared" si="12"/>
        <v>款</v>
      </c>
    </row>
    <row r="208" s="326" customFormat="1" ht="37.95" customHeight="1" spans="1:7">
      <c r="A208" s="347">
        <v>2147001</v>
      </c>
      <c r="B208" s="424" t="s">
        <v>827</v>
      </c>
      <c r="C208" s="425"/>
      <c r="D208" s="423"/>
      <c r="E208" s="431" t="str">
        <f t="shared" si="13"/>
        <v/>
      </c>
      <c r="F208" s="381" t="str">
        <f t="shared" si="11"/>
        <v>否</v>
      </c>
      <c r="G208" s="330" t="str">
        <f t="shared" si="12"/>
        <v>项</v>
      </c>
    </row>
    <row r="209" s="326" customFormat="1" ht="37.95" customHeight="1" spans="1:7">
      <c r="A209" s="347">
        <v>2147099</v>
      </c>
      <c r="B209" s="436" t="s">
        <v>1464</v>
      </c>
      <c r="C209" s="425"/>
      <c r="D209" s="423"/>
      <c r="E209" s="431" t="str">
        <f t="shared" si="13"/>
        <v/>
      </c>
      <c r="F209" s="381" t="str">
        <f t="shared" si="11"/>
        <v>否</v>
      </c>
      <c r="G209" s="330" t="str">
        <f t="shared" si="12"/>
        <v>项</v>
      </c>
    </row>
    <row r="210" ht="37.95" customHeight="1" spans="1:7">
      <c r="A210" s="347">
        <v>21471</v>
      </c>
      <c r="B210" s="433" t="s">
        <v>1465</v>
      </c>
      <c r="C210" s="397">
        <v>3000</v>
      </c>
      <c r="D210" s="339"/>
      <c r="E210" s="431">
        <f t="shared" si="13"/>
        <v>-1</v>
      </c>
      <c r="F210" s="381" t="str">
        <f t="shared" si="11"/>
        <v>是</v>
      </c>
      <c r="G210" s="330" t="str">
        <f t="shared" si="12"/>
        <v>款</v>
      </c>
    </row>
    <row r="211" ht="37.95" customHeight="1" spans="1:7">
      <c r="A211" s="347">
        <v>2147101</v>
      </c>
      <c r="B211" s="342" t="s">
        <v>827</v>
      </c>
      <c r="C211" s="427"/>
      <c r="D211" s="312"/>
      <c r="E211" s="431" t="str">
        <f t="shared" si="13"/>
        <v/>
      </c>
      <c r="F211" s="381" t="str">
        <f t="shared" si="11"/>
        <v>否</v>
      </c>
      <c r="G211" s="330" t="str">
        <f t="shared" si="12"/>
        <v>项</v>
      </c>
    </row>
    <row r="212" ht="37.95" customHeight="1" spans="1:7">
      <c r="A212" s="347">
        <v>2147199</v>
      </c>
      <c r="B212" s="342" t="s">
        <v>1466</v>
      </c>
      <c r="C212" s="427">
        <v>3000</v>
      </c>
      <c r="D212" s="312"/>
      <c r="E212" s="431">
        <f t="shared" si="13"/>
        <v>-1</v>
      </c>
      <c r="F212" s="381" t="str">
        <f t="shared" si="11"/>
        <v>是</v>
      </c>
      <c r="G212" s="330" t="str">
        <f t="shared" si="12"/>
        <v>项</v>
      </c>
    </row>
    <row r="213" ht="37.95" customHeight="1" spans="1:7">
      <c r="A213" s="347">
        <v>21472</v>
      </c>
      <c r="B213" s="422" t="s">
        <v>1467</v>
      </c>
      <c r="C213" s="425"/>
      <c r="D213" s="425"/>
      <c r="E213" s="431" t="str">
        <f t="shared" si="13"/>
        <v/>
      </c>
      <c r="F213" s="381" t="str">
        <f t="shared" si="11"/>
        <v>否</v>
      </c>
      <c r="G213" s="330" t="str">
        <f t="shared" si="12"/>
        <v>款</v>
      </c>
    </row>
    <row r="214" ht="37.95" customHeight="1" spans="1:7">
      <c r="A214" s="347">
        <v>21498</v>
      </c>
      <c r="B214" s="422" t="s">
        <v>1300</v>
      </c>
      <c r="C214" s="425"/>
      <c r="D214" s="425"/>
      <c r="E214" s="431" t="str">
        <f t="shared" si="13"/>
        <v/>
      </c>
      <c r="F214" s="381" t="str">
        <f t="shared" si="11"/>
        <v>否</v>
      </c>
      <c r="G214" s="330" t="str">
        <f t="shared" si="12"/>
        <v>款</v>
      </c>
    </row>
    <row r="215" ht="37.95" customHeight="1" spans="1:7">
      <c r="A215" s="347">
        <v>2149801</v>
      </c>
      <c r="B215" s="424" t="s">
        <v>826</v>
      </c>
      <c r="C215" s="425"/>
      <c r="D215" s="423"/>
      <c r="E215" s="431" t="str">
        <f t="shared" si="13"/>
        <v/>
      </c>
      <c r="F215" s="381" t="str">
        <f t="shared" si="11"/>
        <v>否</v>
      </c>
      <c r="G215" s="330" t="str">
        <f t="shared" si="12"/>
        <v>项</v>
      </c>
    </row>
    <row r="216" ht="37.95" customHeight="1" spans="1:7">
      <c r="A216" s="347">
        <v>2149802</v>
      </c>
      <c r="B216" s="424" t="s">
        <v>844</v>
      </c>
      <c r="C216" s="425"/>
      <c r="D216" s="423"/>
      <c r="E216" s="431" t="str">
        <f t="shared" si="13"/>
        <v/>
      </c>
      <c r="F216" s="381" t="str">
        <f t="shared" si="11"/>
        <v>否</v>
      </c>
      <c r="G216" s="330" t="str">
        <f t="shared" si="12"/>
        <v>项</v>
      </c>
    </row>
    <row r="217" s="326" customFormat="1" ht="37.95" customHeight="1" spans="1:7">
      <c r="A217" s="347">
        <v>2149803</v>
      </c>
      <c r="B217" s="424" t="s">
        <v>851</v>
      </c>
      <c r="C217" s="425"/>
      <c r="D217" s="423"/>
      <c r="E217" s="431" t="str">
        <f t="shared" si="13"/>
        <v/>
      </c>
      <c r="F217" s="381" t="str">
        <f t="shared" si="11"/>
        <v>否</v>
      </c>
      <c r="G217" s="330" t="str">
        <f t="shared" si="12"/>
        <v>项</v>
      </c>
    </row>
    <row r="218" s="326" customFormat="1" ht="37.95" customHeight="1" spans="1:7">
      <c r="A218" s="347">
        <v>2149804</v>
      </c>
      <c r="B218" s="424" t="s">
        <v>858</v>
      </c>
      <c r="C218" s="425"/>
      <c r="D218" s="423"/>
      <c r="E218" s="431" t="str">
        <f t="shared" si="13"/>
        <v/>
      </c>
      <c r="F218" s="381" t="str">
        <f t="shared" si="11"/>
        <v>否</v>
      </c>
      <c r="G218" s="330" t="str">
        <f t="shared" si="12"/>
        <v>项</v>
      </c>
    </row>
    <row r="219" s="326" customFormat="1" ht="37.95" customHeight="1" spans="1:7">
      <c r="A219" s="347">
        <v>2149899</v>
      </c>
      <c r="B219" s="424" t="s">
        <v>861</v>
      </c>
      <c r="C219" s="425"/>
      <c r="D219" s="423"/>
      <c r="E219" s="431" t="str">
        <f t="shared" si="13"/>
        <v/>
      </c>
      <c r="F219" s="381" t="str">
        <f t="shared" si="11"/>
        <v>否</v>
      </c>
      <c r="G219" s="330" t="str">
        <f t="shared" si="12"/>
        <v>项</v>
      </c>
    </row>
    <row r="220" ht="37.95" customHeight="1" spans="1:7">
      <c r="A220" s="345">
        <v>215</v>
      </c>
      <c r="B220" s="338" t="s">
        <v>1468</v>
      </c>
      <c r="C220" s="401">
        <v>6098</v>
      </c>
      <c r="D220" s="402"/>
      <c r="E220" s="431">
        <f t="shared" si="13"/>
        <v>-1</v>
      </c>
      <c r="F220" s="381" t="str">
        <f t="shared" si="11"/>
        <v>是</v>
      </c>
      <c r="G220" s="330" t="str">
        <f t="shared" si="12"/>
        <v>类</v>
      </c>
    </row>
    <row r="221" s="326" customFormat="1" ht="37.95" customHeight="1" spans="1:7">
      <c r="A221" s="347">
        <v>21562</v>
      </c>
      <c r="B221" s="422" t="s">
        <v>1469</v>
      </c>
      <c r="C221" s="423"/>
      <c r="D221" s="423"/>
      <c r="E221" s="430" t="str">
        <f t="shared" si="13"/>
        <v/>
      </c>
      <c r="F221" s="381" t="str">
        <f t="shared" si="11"/>
        <v>否</v>
      </c>
      <c r="G221" s="330" t="str">
        <f t="shared" si="12"/>
        <v>款</v>
      </c>
    </row>
    <row r="222" s="326" customFormat="1" ht="37.95" customHeight="1" spans="1:7">
      <c r="A222" s="347">
        <v>2156202</v>
      </c>
      <c r="B222" s="424" t="s">
        <v>1470</v>
      </c>
      <c r="C222" s="425"/>
      <c r="D222" s="423"/>
      <c r="E222" s="431" t="str">
        <f t="shared" si="13"/>
        <v/>
      </c>
      <c r="F222" s="381" t="str">
        <f t="shared" si="11"/>
        <v>否</v>
      </c>
      <c r="G222" s="330" t="str">
        <f t="shared" si="12"/>
        <v>项</v>
      </c>
    </row>
    <row r="223" ht="37.95" customHeight="1" spans="1:7">
      <c r="A223" s="347">
        <v>2156299</v>
      </c>
      <c r="B223" s="424" t="s">
        <v>1471</v>
      </c>
      <c r="C223" s="425"/>
      <c r="D223" s="423"/>
      <c r="E223" s="431" t="str">
        <f t="shared" si="13"/>
        <v/>
      </c>
      <c r="F223" s="381" t="str">
        <f t="shared" si="11"/>
        <v>否</v>
      </c>
      <c r="G223" s="330" t="str">
        <f t="shared" si="12"/>
        <v>项</v>
      </c>
    </row>
    <row r="224" s="326" customFormat="1" ht="37.95" customHeight="1" spans="1:7">
      <c r="A224" s="347">
        <v>21598</v>
      </c>
      <c r="B224" s="433" t="s">
        <v>1300</v>
      </c>
      <c r="C224" s="412">
        <v>6098</v>
      </c>
      <c r="D224" s="434"/>
      <c r="E224" s="431">
        <f t="shared" si="13"/>
        <v>-1</v>
      </c>
      <c r="F224" s="381" t="str">
        <f t="shared" si="11"/>
        <v>是</v>
      </c>
      <c r="G224" s="330" t="str">
        <f t="shared" si="12"/>
        <v>款</v>
      </c>
    </row>
    <row r="225" ht="37.95" customHeight="1" spans="1:7">
      <c r="A225" s="347">
        <v>2159801</v>
      </c>
      <c r="B225" s="424" t="s">
        <v>864</v>
      </c>
      <c r="C225" s="425"/>
      <c r="D225" s="423"/>
      <c r="E225" s="431" t="str">
        <f t="shared" si="13"/>
        <v/>
      </c>
      <c r="F225" s="381" t="str">
        <f t="shared" si="11"/>
        <v>否</v>
      </c>
      <c r="G225" s="330" t="str">
        <f t="shared" si="12"/>
        <v>项</v>
      </c>
    </row>
    <row r="226" s="326" customFormat="1" ht="37.95" customHeight="1" spans="1:7">
      <c r="A226" s="347">
        <v>2159802</v>
      </c>
      <c r="B226" s="428" t="s">
        <v>871</v>
      </c>
      <c r="C226" s="412">
        <v>6098</v>
      </c>
      <c r="D226" s="339"/>
      <c r="E226" s="431">
        <f t="shared" si="13"/>
        <v>-1</v>
      </c>
      <c r="F226" s="381" t="str">
        <f t="shared" si="11"/>
        <v>是</v>
      </c>
      <c r="G226" s="330" t="str">
        <f t="shared" si="12"/>
        <v>项</v>
      </c>
    </row>
    <row r="227" s="326" customFormat="1" ht="37.95" customHeight="1" spans="1:7">
      <c r="A227" s="347">
        <v>2159803</v>
      </c>
      <c r="B227" s="424" t="s">
        <v>886</v>
      </c>
      <c r="C227" s="425"/>
      <c r="D227" s="423"/>
      <c r="E227" s="431" t="str">
        <f t="shared" si="13"/>
        <v/>
      </c>
      <c r="F227" s="381" t="str">
        <f t="shared" si="11"/>
        <v>否</v>
      </c>
      <c r="G227" s="330" t="str">
        <f t="shared" si="12"/>
        <v>项</v>
      </c>
    </row>
    <row r="228" ht="37.95" customHeight="1" spans="1:7">
      <c r="A228" s="347">
        <v>2159899</v>
      </c>
      <c r="B228" s="424" t="s">
        <v>902</v>
      </c>
      <c r="C228" s="425"/>
      <c r="D228" s="423"/>
      <c r="E228" s="431" t="str">
        <f t="shared" si="13"/>
        <v/>
      </c>
      <c r="F228" s="381" t="str">
        <f t="shared" si="11"/>
        <v>否</v>
      </c>
      <c r="G228" s="330" t="str">
        <f t="shared" si="12"/>
        <v>项</v>
      </c>
    </row>
    <row r="229" ht="37.95" customHeight="1" spans="1:7">
      <c r="A229" s="345">
        <v>220</v>
      </c>
      <c r="B229" s="338" t="s">
        <v>1472</v>
      </c>
      <c r="C229" s="437"/>
      <c r="D229" s="438"/>
      <c r="E229" s="431" t="str">
        <f t="shared" si="13"/>
        <v/>
      </c>
      <c r="F229" s="381" t="str">
        <f t="shared" si="11"/>
        <v>是</v>
      </c>
      <c r="G229" s="330" t="str">
        <f t="shared" si="12"/>
        <v>类</v>
      </c>
    </row>
    <row r="230" ht="37.95" customHeight="1" spans="1:7">
      <c r="A230" s="347">
        <v>22006</v>
      </c>
      <c r="B230" s="422" t="s">
        <v>1473</v>
      </c>
      <c r="C230" s="425"/>
      <c r="D230" s="425"/>
      <c r="E230" s="431" t="str">
        <f t="shared" si="13"/>
        <v/>
      </c>
      <c r="F230" s="381" t="str">
        <f t="shared" si="11"/>
        <v>否</v>
      </c>
      <c r="G230" s="330" t="str">
        <f t="shared" si="12"/>
        <v>款</v>
      </c>
    </row>
    <row r="231" ht="37.95" customHeight="1" spans="1:7">
      <c r="A231" s="347">
        <v>2200601</v>
      </c>
      <c r="B231" s="424" t="s">
        <v>1474</v>
      </c>
      <c r="C231" s="425"/>
      <c r="D231" s="423"/>
      <c r="E231" s="431" t="str">
        <f t="shared" si="13"/>
        <v/>
      </c>
      <c r="F231" s="381" t="str">
        <f t="shared" si="11"/>
        <v>否</v>
      </c>
      <c r="G231" s="330" t="str">
        <f t="shared" si="12"/>
        <v>项</v>
      </c>
    </row>
    <row r="232" ht="37.95" customHeight="1" spans="1:7">
      <c r="A232" s="347">
        <v>2200602</v>
      </c>
      <c r="B232" s="424" t="s">
        <v>1475</v>
      </c>
      <c r="C232" s="425"/>
      <c r="D232" s="423"/>
      <c r="E232" s="431" t="str">
        <f t="shared" ref="E232:E269" si="14">IF(C232&gt;0,D232/C232-1,IF(C232&lt;0,-(D232/C232-1),""))</f>
        <v/>
      </c>
      <c r="F232" s="381" t="str">
        <f t="shared" si="11"/>
        <v>否</v>
      </c>
      <c r="G232" s="330" t="str">
        <f t="shared" si="12"/>
        <v>项</v>
      </c>
    </row>
    <row r="233" ht="37.95" customHeight="1" spans="1:7">
      <c r="A233" s="345">
        <v>221</v>
      </c>
      <c r="B233" s="338" t="s">
        <v>1476</v>
      </c>
      <c r="C233" s="412">
        <v>984</v>
      </c>
      <c r="D233" s="434"/>
      <c r="E233" s="431">
        <f t="shared" si="14"/>
        <v>-1</v>
      </c>
      <c r="F233" s="381" t="str">
        <f t="shared" si="11"/>
        <v>是</v>
      </c>
      <c r="G233" s="330" t="str">
        <f t="shared" si="12"/>
        <v>类</v>
      </c>
    </row>
    <row r="234" ht="37.95" customHeight="1" spans="1:7">
      <c r="A234" s="347">
        <v>22198</v>
      </c>
      <c r="B234" s="426" t="s">
        <v>1300</v>
      </c>
      <c r="C234" s="427">
        <v>984</v>
      </c>
      <c r="D234" s="359"/>
      <c r="E234" s="431">
        <f t="shared" si="14"/>
        <v>-1</v>
      </c>
      <c r="F234" s="381" t="str">
        <f t="shared" si="11"/>
        <v>是</v>
      </c>
      <c r="G234" s="330" t="str">
        <f t="shared" si="12"/>
        <v>款</v>
      </c>
    </row>
    <row r="235" ht="37.95" customHeight="1" spans="1:7">
      <c r="A235" s="347">
        <v>2219801</v>
      </c>
      <c r="B235" s="424" t="s">
        <v>1007</v>
      </c>
      <c r="C235" s="425"/>
      <c r="D235" s="423"/>
      <c r="E235" s="431" t="str">
        <f t="shared" si="14"/>
        <v/>
      </c>
      <c r="F235" s="381" t="str">
        <f t="shared" si="11"/>
        <v>否</v>
      </c>
      <c r="G235" s="330" t="str">
        <f t="shared" si="12"/>
        <v>项</v>
      </c>
    </row>
    <row r="236" s="326" customFormat="1" ht="37.95" customHeight="1" spans="1:7">
      <c r="A236" s="347">
        <v>2219899</v>
      </c>
      <c r="B236" s="428" t="s">
        <v>1477</v>
      </c>
      <c r="C236" s="412">
        <v>984</v>
      </c>
      <c r="D236" s="339"/>
      <c r="E236" s="431">
        <f t="shared" si="14"/>
        <v>-1</v>
      </c>
      <c r="F236" s="381" t="str">
        <f t="shared" si="11"/>
        <v>是</v>
      </c>
      <c r="G236" s="330" t="str">
        <f t="shared" si="12"/>
        <v>项</v>
      </c>
    </row>
    <row r="237" ht="37.95" customHeight="1" spans="1:7">
      <c r="A237" s="345">
        <v>222</v>
      </c>
      <c r="B237" s="344" t="s">
        <v>1478</v>
      </c>
      <c r="C237" s="427"/>
      <c r="D237" s="359"/>
      <c r="E237" s="431" t="str">
        <f t="shared" si="14"/>
        <v/>
      </c>
      <c r="F237" s="381" t="str">
        <f t="shared" si="11"/>
        <v>是</v>
      </c>
      <c r="G237" s="330" t="str">
        <f t="shared" si="12"/>
        <v>类</v>
      </c>
    </row>
    <row r="238" ht="37.95" customHeight="1" spans="1:7">
      <c r="A238" s="347">
        <v>22298</v>
      </c>
      <c r="B238" s="422" t="s">
        <v>1300</v>
      </c>
      <c r="C238" s="425"/>
      <c r="D238" s="425"/>
      <c r="E238" s="431" t="str">
        <f t="shared" si="14"/>
        <v/>
      </c>
      <c r="F238" s="381" t="str">
        <f t="shared" si="11"/>
        <v>否</v>
      </c>
      <c r="G238" s="330" t="str">
        <f t="shared" si="12"/>
        <v>款</v>
      </c>
    </row>
    <row r="239" ht="37.95" customHeight="1" spans="1:7">
      <c r="A239" s="347">
        <v>2229801</v>
      </c>
      <c r="B239" s="424" t="s">
        <v>1031</v>
      </c>
      <c r="C239" s="425"/>
      <c r="D239" s="423"/>
      <c r="E239" s="431" t="str">
        <f t="shared" si="14"/>
        <v/>
      </c>
      <c r="F239" s="381" t="str">
        <f t="shared" si="11"/>
        <v>否</v>
      </c>
      <c r="G239" s="330" t="str">
        <f t="shared" si="12"/>
        <v>项</v>
      </c>
    </row>
    <row r="240" ht="37.95" customHeight="1" spans="1:7">
      <c r="A240" s="347">
        <v>2229899</v>
      </c>
      <c r="B240" s="424" t="s">
        <v>1479</v>
      </c>
      <c r="C240" s="425"/>
      <c r="D240" s="423"/>
      <c r="E240" s="431" t="str">
        <f t="shared" si="14"/>
        <v/>
      </c>
      <c r="F240" s="381" t="str">
        <f t="shared" si="11"/>
        <v>否</v>
      </c>
      <c r="G240" s="330" t="str">
        <f t="shared" si="12"/>
        <v>项</v>
      </c>
    </row>
    <row r="241" ht="37.95" customHeight="1" spans="1:7">
      <c r="A241" s="345">
        <v>224</v>
      </c>
      <c r="B241" s="338" t="s">
        <v>1480</v>
      </c>
      <c r="C241" s="412"/>
      <c r="D241" s="434"/>
      <c r="E241" s="431" t="str">
        <f t="shared" si="14"/>
        <v/>
      </c>
      <c r="F241" s="381" t="str">
        <f t="shared" si="11"/>
        <v>是</v>
      </c>
      <c r="G241" s="330" t="str">
        <f t="shared" si="12"/>
        <v>类</v>
      </c>
    </row>
    <row r="242" ht="37.95" customHeight="1" spans="1:7">
      <c r="A242" s="347">
        <v>22498</v>
      </c>
      <c r="B242" s="422" t="s">
        <v>1300</v>
      </c>
      <c r="C242" s="425"/>
      <c r="D242" s="425"/>
      <c r="E242" s="431" t="str">
        <f t="shared" si="14"/>
        <v/>
      </c>
      <c r="F242" s="381" t="str">
        <f t="shared" si="11"/>
        <v>否</v>
      </c>
      <c r="G242" s="330" t="str">
        <f t="shared" si="12"/>
        <v>款</v>
      </c>
    </row>
    <row r="243" ht="37.95" customHeight="1" spans="1:7">
      <c r="A243" s="347">
        <v>2249801</v>
      </c>
      <c r="B243" s="424" t="s">
        <v>1087</v>
      </c>
      <c r="C243" s="425"/>
      <c r="D243" s="423"/>
      <c r="E243" s="431" t="str">
        <f t="shared" si="14"/>
        <v/>
      </c>
      <c r="F243" s="381" t="str">
        <f t="shared" si="11"/>
        <v>否</v>
      </c>
      <c r="G243" s="330" t="str">
        <f t="shared" si="12"/>
        <v>项</v>
      </c>
    </row>
    <row r="244" ht="37.95" customHeight="1" spans="1:7">
      <c r="A244" s="347">
        <v>2249802</v>
      </c>
      <c r="B244" s="424" t="s">
        <v>1481</v>
      </c>
      <c r="C244" s="425"/>
      <c r="D244" s="423"/>
      <c r="E244" s="431" t="str">
        <f t="shared" si="14"/>
        <v/>
      </c>
      <c r="F244" s="381" t="str">
        <f t="shared" si="11"/>
        <v>否</v>
      </c>
      <c r="G244" s="330" t="str">
        <f t="shared" si="12"/>
        <v>项</v>
      </c>
    </row>
    <row r="245" ht="37.95" customHeight="1" spans="1:7">
      <c r="A245" s="347">
        <v>2249899</v>
      </c>
      <c r="B245" s="424" t="s">
        <v>1095</v>
      </c>
      <c r="C245" s="425"/>
      <c r="D245" s="423"/>
      <c r="E245" s="431" t="str">
        <f t="shared" si="14"/>
        <v/>
      </c>
      <c r="F245" s="381" t="str">
        <f t="shared" si="11"/>
        <v>否</v>
      </c>
      <c r="G245" s="330" t="str">
        <f t="shared" si="12"/>
        <v>项</v>
      </c>
    </row>
    <row r="246" ht="37.95" customHeight="1" spans="1:7">
      <c r="A246" s="345">
        <v>229</v>
      </c>
      <c r="B246" s="338" t="s">
        <v>1482</v>
      </c>
      <c r="C246" s="401">
        <v>684955</v>
      </c>
      <c r="D246" s="402">
        <v>703609</v>
      </c>
      <c r="E246" s="431">
        <f t="shared" si="14"/>
        <v>0.027</v>
      </c>
      <c r="F246" s="381" t="str">
        <f t="shared" si="11"/>
        <v>是</v>
      </c>
      <c r="G246" s="330" t="str">
        <f t="shared" si="12"/>
        <v>类</v>
      </c>
    </row>
    <row r="247" ht="37.95" customHeight="1" spans="1:7">
      <c r="A247" s="347">
        <v>22904</v>
      </c>
      <c r="B247" s="426" t="s">
        <v>1483</v>
      </c>
      <c r="C247" s="403">
        <v>669800</v>
      </c>
      <c r="D247" s="312">
        <v>690000</v>
      </c>
      <c r="E247" s="431">
        <f t="shared" si="14"/>
        <v>0.03</v>
      </c>
      <c r="F247" s="381" t="str">
        <f t="shared" si="11"/>
        <v>是</v>
      </c>
      <c r="G247" s="330" t="str">
        <f t="shared" si="12"/>
        <v>款</v>
      </c>
    </row>
    <row r="248" ht="37.95" customHeight="1" spans="1:7">
      <c r="A248" s="347">
        <v>2290401</v>
      </c>
      <c r="B248" s="342" t="s">
        <v>1484</v>
      </c>
      <c r="C248" s="427"/>
      <c r="D248" s="312"/>
      <c r="E248" s="431" t="str">
        <f t="shared" si="14"/>
        <v/>
      </c>
      <c r="F248" s="381" t="str">
        <f t="shared" si="11"/>
        <v>否</v>
      </c>
      <c r="G248" s="330" t="str">
        <f t="shared" si="12"/>
        <v>项</v>
      </c>
    </row>
    <row r="249" ht="37.95" customHeight="1" spans="1:7">
      <c r="A249" s="347">
        <v>2290402</v>
      </c>
      <c r="B249" s="342" t="s">
        <v>1485</v>
      </c>
      <c r="C249" s="427">
        <v>29800</v>
      </c>
      <c r="D249" s="312">
        <v>50000</v>
      </c>
      <c r="E249" s="431">
        <f t="shared" si="14"/>
        <v>0.678</v>
      </c>
      <c r="F249" s="381" t="str">
        <f t="shared" si="11"/>
        <v>是</v>
      </c>
      <c r="G249" s="330" t="str">
        <f t="shared" si="12"/>
        <v>项</v>
      </c>
    </row>
    <row r="250" ht="37.95" customHeight="1" spans="1:7">
      <c r="A250" s="347">
        <v>2290403</v>
      </c>
      <c r="B250" s="342" t="s">
        <v>1486</v>
      </c>
      <c r="C250" s="427">
        <v>640000</v>
      </c>
      <c r="D250" s="312">
        <v>640000</v>
      </c>
      <c r="E250" s="431">
        <f t="shared" si="14"/>
        <v>0</v>
      </c>
      <c r="F250" s="381" t="str">
        <f t="shared" si="11"/>
        <v>是</v>
      </c>
      <c r="G250" s="330" t="str">
        <f t="shared" si="12"/>
        <v>项</v>
      </c>
    </row>
    <row r="251" ht="37.95" customHeight="1" spans="1:7">
      <c r="A251" s="347">
        <v>22908</v>
      </c>
      <c r="B251" s="426" t="s">
        <v>1487</v>
      </c>
      <c r="C251" s="403">
        <v>491</v>
      </c>
      <c r="D251" s="312"/>
      <c r="E251" s="431">
        <f t="shared" si="14"/>
        <v>-1</v>
      </c>
      <c r="F251" s="381" t="str">
        <f t="shared" si="11"/>
        <v>是</v>
      </c>
      <c r="G251" s="330" t="str">
        <f t="shared" si="12"/>
        <v>款</v>
      </c>
    </row>
    <row r="252" ht="37.95" customHeight="1" spans="1:7">
      <c r="A252" s="347">
        <v>2290802</v>
      </c>
      <c r="B252" s="424" t="s">
        <v>1488</v>
      </c>
      <c r="C252" s="425"/>
      <c r="D252" s="423"/>
      <c r="E252" s="431" t="str">
        <f t="shared" si="14"/>
        <v/>
      </c>
      <c r="F252" s="381" t="str">
        <f t="shared" si="11"/>
        <v>否</v>
      </c>
      <c r="G252" s="330" t="str">
        <f t="shared" si="12"/>
        <v>项</v>
      </c>
    </row>
    <row r="253" ht="37.95" customHeight="1" spans="1:7">
      <c r="A253" s="347">
        <v>2290803</v>
      </c>
      <c r="B253" s="424" t="s">
        <v>1489</v>
      </c>
      <c r="C253" s="425"/>
      <c r="D253" s="423"/>
      <c r="E253" s="431" t="str">
        <f t="shared" si="14"/>
        <v/>
      </c>
      <c r="F253" s="381" t="str">
        <f t="shared" si="11"/>
        <v>否</v>
      </c>
      <c r="G253" s="330" t="str">
        <f t="shared" si="12"/>
        <v>项</v>
      </c>
    </row>
    <row r="254" ht="37.95" customHeight="1" spans="1:7">
      <c r="A254" s="347">
        <v>2290804</v>
      </c>
      <c r="B254" s="428" t="s">
        <v>1490</v>
      </c>
      <c r="C254" s="412">
        <v>481</v>
      </c>
      <c r="D254" s="339"/>
      <c r="E254" s="431">
        <f t="shared" si="14"/>
        <v>-1</v>
      </c>
      <c r="F254" s="381" t="str">
        <f t="shared" si="11"/>
        <v>是</v>
      </c>
      <c r="G254" s="330" t="str">
        <f t="shared" si="12"/>
        <v>项</v>
      </c>
    </row>
    <row r="255" ht="37.95" customHeight="1" spans="1:7">
      <c r="A255" s="347">
        <v>2290805</v>
      </c>
      <c r="B255" s="424" t="s">
        <v>1491</v>
      </c>
      <c r="C255" s="425"/>
      <c r="D255" s="423"/>
      <c r="E255" s="431" t="str">
        <f t="shared" si="14"/>
        <v/>
      </c>
      <c r="F255" s="381" t="str">
        <f t="shared" si="11"/>
        <v>否</v>
      </c>
      <c r="G255" s="330" t="str">
        <f t="shared" si="12"/>
        <v>项</v>
      </c>
    </row>
    <row r="256" ht="37.95" customHeight="1" spans="1:7">
      <c r="A256" s="347">
        <v>2290806</v>
      </c>
      <c r="B256" s="424" t="s">
        <v>1492</v>
      </c>
      <c r="C256" s="425"/>
      <c r="D256" s="423"/>
      <c r="E256" s="431" t="str">
        <f t="shared" si="14"/>
        <v/>
      </c>
      <c r="F256" s="381" t="str">
        <f t="shared" si="11"/>
        <v>否</v>
      </c>
      <c r="G256" s="330" t="str">
        <f t="shared" si="12"/>
        <v>项</v>
      </c>
    </row>
    <row r="257" ht="37.95" customHeight="1" spans="1:7">
      <c r="A257" s="347">
        <v>2290807</v>
      </c>
      <c r="B257" s="424" t="s">
        <v>1493</v>
      </c>
      <c r="C257" s="425"/>
      <c r="D257" s="423"/>
      <c r="E257" s="431" t="str">
        <f t="shared" si="14"/>
        <v/>
      </c>
      <c r="F257" s="381" t="str">
        <f t="shared" si="11"/>
        <v>否</v>
      </c>
      <c r="G257" s="330" t="str">
        <f t="shared" si="12"/>
        <v>项</v>
      </c>
    </row>
    <row r="258" ht="37.95" customHeight="1" spans="1:7">
      <c r="A258" s="347">
        <v>2290808</v>
      </c>
      <c r="B258" s="428" t="s">
        <v>1494</v>
      </c>
      <c r="C258" s="412">
        <v>10</v>
      </c>
      <c r="D258" s="339"/>
      <c r="E258" s="431">
        <f t="shared" si="14"/>
        <v>-1</v>
      </c>
      <c r="F258" s="381" t="str">
        <f t="shared" si="11"/>
        <v>是</v>
      </c>
      <c r="G258" s="330" t="str">
        <f t="shared" si="12"/>
        <v>项</v>
      </c>
    </row>
    <row r="259" ht="37.95" customHeight="1" spans="1:7">
      <c r="A259" s="347">
        <v>2290899</v>
      </c>
      <c r="B259" s="424" t="s">
        <v>1495</v>
      </c>
      <c r="C259" s="425"/>
      <c r="D259" s="423"/>
      <c r="E259" s="431" t="str">
        <f t="shared" si="14"/>
        <v/>
      </c>
      <c r="F259" s="381" t="str">
        <f t="shared" si="11"/>
        <v>否</v>
      </c>
      <c r="G259" s="330" t="str">
        <f t="shared" si="12"/>
        <v>项</v>
      </c>
    </row>
    <row r="260" ht="37.95" customHeight="1" spans="1:6">
      <c r="A260" s="347">
        <v>22909</v>
      </c>
      <c r="B260" s="422" t="s">
        <v>1496</v>
      </c>
      <c r="C260" s="425"/>
      <c r="D260" s="425"/>
      <c r="E260" s="431" t="str">
        <f t="shared" si="14"/>
        <v/>
      </c>
      <c r="F260" s="381" t="str">
        <f>IF(LEN(A260)=3,"是",IF(B260&lt;&gt;"",IF(SUM(C260:D260)&lt;&gt;0,"是","否"),"是"))</f>
        <v>否</v>
      </c>
    </row>
    <row r="261" ht="37.95" customHeight="1" spans="1:7">
      <c r="A261" s="347">
        <v>2290901</v>
      </c>
      <c r="B261" s="424" t="s">
        <v>1496</v>
      </c>
      <c r="C261" s="425"/>
      <c r="D261" s="423"/>
      <c r="E261" s="431"/>
      <c r="F261" s="381" t="str">
        <f t="shared" ref="F261:F292" si="15">IF(LEN(A261)=3,"是",IF(B261&lt;&gt;"",IF(SUM(C261:D261)&lt;&gt;0,"是","否"),"是"))</f>
        <v>否</v>
      </c>
      <c r="G261" s="330" t="str">
        <f t="shared" ref="G261:G292" si="16">IF(LEN(A261)=3,"类",IF(LEN(A261)=5,"款","项"))</f>
        <v>项</v>
      </c>
    </row>
    <row r="262" ht="37.95" customHeight="1" spans="1:7">
      <c r="A262" s="347">
        <v>22910</v>
      </c>
      <c r="B262" s="422" t="s">
        <v>1497</v>
      </c>
      <c r="C262" s="425"/>
      <c r="D262" s="425"/>
      <c r="E262" s="431"/>
      <c r="F262" s="381" t="str">
        <f t="shared" si="15"/>
        <v>否</v>
      </c>
      <c r="G262" s="330" t="str">
        <f t="shared" si="16"/>
        <v>款</v>
      </c>
    </row>
    <row r="263" ht="37.95" customHeight="1" spans="1:7">
      <c r="A263" s="347">
        <v>2291001</v>
      </c>
      <c r="B263" s="424" t="s">
        <v>1497</v>
      </c>
      <c r="C263" s="425"/>
      <c r="D263" s="423"/>
      <c r="E263" s="431"/>
      <c r="F263" s="381" t="str">
        <f t="shared" si="15"/>
        <v>否</v>
      </c>
      <c r="G263" s="330" t="str">
        <f t="shared" si="16"/>
        <v>项</v>
      </c>
    </row>
    <row r="264" ht="37.95" customHeight="1" spans="1:7">
      <c r="A264" s="347">
        <v>22960</v>
      </c>
      <c r="B264" s="433" t="s">
        <v>1498</v>
      </c>
      <c r="C264" s="397">
        <v>14122</v>
      </c>
      <c r="D264" s="339">
        <v>13609</v>
      </c>
      <c r="E264" s="431">
        <f>IF(C264&gt;0,D264/C264-1,IF(C264&lt;0,-(D264/C264-1),""))</f>
        <v>-0.036</v>
      </c>
      <c r="F264" s="381" t="str">
        <f t="shared" si="15"/>
        <v>是</v>
      </c>
      <c r="G264" s="330" t="str">
        <f t="shared" si="16"/>
        <v>款</v>
      </c>
    </row>
    <row r="265" ht="37.95" customHeight="1" spans="1:7">
      <c r="A265" s="361" t="s">
        <v>1499</v>
      </c>
      <c r="B265" s="424" t="s">
        <v>1500</v>
      </c>
      <c r="C265" s="425"/>
      <c r="D265" s="423"/>
      <c r="E265" s="431"/>
      <c r="F265" s="381" t="str">
        <f t="shared" si="15"/>
        <v>否</v>
      </c>
      <c r="G265" s="330" t="str">
        <f t="shared" si="16"/>
        <v>项</v>
      </c>
    </row>
    <row r="266" ht="37.95" customHeight="1" spans="1:7">
      <c r="A266" s="347">
        <v>2296002</v>
      </c>
      <c r="B266" s="428" t="s">
        <v>1501</v>
      </c>
      <c r="C266" s="412">
        <v>3570</v>
      </c>
      <c r="D266" s="339">
        <v>5370</v>
      </c>
      <c r="E266" s="431">
        <f>IF(C266&gt;0,D266/C266-1,IF(C266&lt;0,-(D266/C266-1),""))</f>
        <v>0.504</v>
      </c>
      <c r="F266" s="381" t="str">
        <f t="shared" si="15"/>
        <v>是</v>
      </c>
      <c r="G266" s="330" t="str">
        <f t="shared" si="16"/>
        <v>项</v>
      </c>
    </row>
    <row r="267" ht="37.95" customHeight="1" spans="1:7">
      <c r="A267" s="347">
        <v>2296003</v>
      </c>
      <c r="B267" s="342" t="s">
        <v>1502</v>
      </c>
      <c r="C267" s="427">
        <v>6048</v>
      </c>
      <c r="D267" s="312">
        <v>6026</v>
      </c>
      <c r="E267" s="431">
        <f>IF(C267&gt;0,D267/C267-1,IF(C267&lt;0,-(D267/C267-1),""))</f>
        <v>-0.004</v>
      </c>
      <c r="F267" s="381" t="str">
        <f t="shared" si="15"/>
        <v>是</v>
      </c>
      <c r="G267" s="330" t="str">
        <f t="shared" si="16"/>
        <v>项</v>
      </c>
    </row>
    <row r="268" ht="37.95" customHeight="1" spans="1:7">
      <c r="A268" s="347">
        <v>2296004</v>
      </c>
      <c r="B268" s="342" t="s">
        <v>1503</v>
      </c>
      <c r="C268" s="427"/>
      <c r="D268" s="312">
        <v>30</v>
      </c>
      <c r="E268" s="431" t="str">
        <f>IF(C268&gt;0,D268/C268-1,IF(C268&lt;0,-(D268/C268-1),""))</f>
        <v/>
      </c>
      <c r="F268" s="381" t="str">
        <f t="shared" si="15"/>
        <v>是</v>
      </c>
      <c r="G268" s="330" t="str">
        <f t="shared" si="16"/>
        <v>项</v>
      </c>
    </row>
    <row r="269" ht="37.95" customHeight="1" spans="1:7">
      <c r="A269" s="347">
        <v>2296005</v>
      </c>
      <c r="B269" s="342" t="s">
        <v>1504</v>
      </c>
      <c r="C269" s="427">
        <v>1</v>
      </c>
      <c r="D269" s="312"/>
      <c r="E269" s="431">
        <f>IF(C269&gt;0,D269/C269-1,IF(C269&lt;0,-(D269/C269-1),""))</f>
        <v>-1</v>
      </c>
      <c r="F269" s="381" t="str">
        <f t="shared" si="15"/>
        <v>是</v>
      </c>
      <c r="G269" s="330" t="str">
        <f t="shared" si="16"/>
        <v>项</v>
      </c>
    </row>
    <row r="270" ht="37.95" customHeight="1" spans="1:7">
      <c r="A270" s="347">
        <v>2296006</v>
      </c>
      <c r="B270" s="342" t="s">
        <v>1505</v>
      </c>
      <c r="C270" s="427">
        <v>1441</v>
      </c>
      <c r="D270" s="312">
        <v>2183</v>
      </c>
      <c r="E270" s="431">
        <f>IF(C270&gt;0,D270/C270-1,IF(C270&lt;0,-(D270/C270-1),""))</f>
        <v>0.515</v>
      </c>
      <c r="F270" s="381" t="str">
        <f t="shared" si="15"/>
        <v>是</v>
      </c>
      <c r="G270" s="330" t="str">
        <f t="shared" si="16"/>
        <v>项</v>
      </c>
    </row>
    <row r="271" ht="37.95" customHeight="1" spans="1:7">
      <c r="A271" s="347">
        <v>2296010</v>
      </c>
      <c r="B271" s="424" t="s">
        <v>1506</v>
      </c>
      <c r="C271" s="425"/>
      <c r="D271" s="423"/>
      <c r="E271" s="431"/>
      <c r="F271" s="381" t="str">
        <f t="shared" si="15"/>
        <v>否</v>
      </c>
      <c r="G271" s="330" t="str">
        <f t="shared" si="16"/>
        <v>项</v>
      </c>
    </row>
    <row r="272" ht="37.95" customHeight="1" spans="1:7">
      <c r="A272" s="347">
        <v>2296011</v>
      </c>
      <c r="B272" s="424" t="s">
        <v>1507</v>
      </c>
      <c r="C272" s="425"/>
      <c r="D272" s="423"/>
      <c r="E272" s="431"/>
      <c r="F272" s="381" t="str">
        <f t="shared" si="15"/>
        <v>否</v>
      </c>
      <c r="G272" s="330" t="str">
        <f t="shared" si="16"/>
        <v>项</v>
      </c>
    </row>
    <row r="273" ht="37.95" customHeight="1" spans="1:7">
      <c r="A273" s="347">
        <v>2296012</v>
      </c>
      <c r="B273" s="424" t="s">
        <v>1508</v>
      </c>
      <c r="C273" s="425"/>
      <c r="D273" s="423"/>
      <c r="E273" s="431"/>
      <c r="F273" s="381" t="str">
        <f t="shared" si="15"/>
        <v>否</v>
      </c>
      <c r="G273" s="330" t="str">
        <f t="shared" si="16"/>
        <v>项</v>
      </c>
    </row>
    <row r="274" ht="37.95" customHeight="1" spans="1:7">
      <c r="A274" s="347">
        <v>2296013</v>
      </c>
      <c r="B274" s="424" t="s">
        <v>1509</v>
      </c>
      <c r="C274" s="425"/>
      <c r="D274" s="423"/>
      <c r="E274" s="431"/>
      <c r="F274" s="381" t="str">
        <f t="shared" si="15"/>
        <v>否</v>
      </c>
      <c r="G274" s="330" t="str">
        <f t="shared" si="16"/>
        <v>项</v>
      </c>
    </row>
    <row r="275" ht="37.95" customHeight="1" spans="1:7">
      <c r="A275" s="347">
        <v>2296099</v>
      </c>
      <c r="B275" s="428" t="s">
        <v>1510</v>
      </c>
      <c r="C275" s="412">
        <v>3062</v>
      </c>
      <c r="D275" s="339"/>
      <c r="E275" s="431">
        <f>IF(C275&gt;0,D275/C275-1,IF(C275&lt;0,-(D275/C275-1),""))</f>
        <v>-1</v>
      </c>
      <c r="F275" s="381" t="str">
        <f t="shared" si="15"/>
        <v>是</v>
      </c>
      <c r="G275" s="330" t="str">
        <f t="shared" si="16"/>
        <v>项</v>
      </c>
    </row>
    <row r="276" ht="37.95" customHeight="1" spans="1:7">
      <c r="A276" s="432">
        <v>22998</v>
      </c>
      <c r="B276" s="426" t="s">
        <v>1511</v>
      </c>
      <c r="C276" s="427">
        <v>542</v>
      </c>
      <c r="D276" s="359"/>
      <c r="E276" s="431">
        <f>IF(C276&gt;0,D276/C276-1,IF(C276&lt;0,-(D276/C276-1),""))</f>
        <v>-1</v>
      </c>
      <c r="F276" s="381" t="str">
        <f t="shared" si="15"/>
        <v>是</v>
      </c>
      <c r="G276" s="330" t="str">
        <f t="shared" si="16"/>
        <v>款</v>
      </c>
    </row>
    <row r="277" ht="37.95" customHeight="1" spans="1:7">
      <c r="A277" s="432">
        <v>2299899</v>
      </c>
      <c r="B277" s="342" t="s">
        <v>961</v>
      </c>
      <c r="C277" s="427">
        <v>542</v>
      </c>
      <c r="D277" s="312"/>
      <c r="E277" s="431">
        <f>IF(C277&gt;0,D277/C277-1,IF(C277&lt;0,-(D277/C277-1),""))</f>
        <v>-1</v>
      </c>
      <c r="F277" s="381" t="str">
        <f t="shared" si="15"/>
        <v>是</v>
      </c>
      <c r="G277" s="330" t="str">
        <f t="shared" si="16"/>
        <v>项</v>
      </c>
    </row>
    <row r="278" ht="37.95" customHeight="1" spans="1:7">
      <c r="A278" s="345">
        <v>232</v>
      </c>
      <c r="B278" s="344" t="s">
        <v>1512</v>
      </c>
      <c r="C278" s="404">
        <v>146629</v>
      </c>
      <c r="D278" s="348">
        <v>161084</v>
      </c>
      <c r="E278" s="431">
        <f>IF(C278&gt;0,D278/C278-1,IF(C278&lt;0,-(D278/C278-1),""))</f>
        <v>0.099</v>
      </c>
      <c r="F278" s="381" t="str">
        <f t="shared" si="15"/>
        <v>是</v>
      </c>
      <c r="G278" s="330" t="str">
        <f t="shared" si="16"/>
        <v>类</v>
      </c>
    </row>
    <row r="279" ht="37.95" customHeight="1" spans="1:7">
      <c r="A279" s="347">
        <v>23204</v>
      </c>
      <c r="B279" s="426" t="s">
        <v>1513</v>
      </c>
      <c r="C279" s="403">
        <v>146629</v>
      </c>
      <c r="D279" s="312">
        <v>161084</v>
      </c>
      <c r="E279" s="431">
        <f>IF(C279&gt;0,D279/C279-1,IF(C279&lt;0,-(D279/C279-1),""))</f>
        <v>0.099</v>
      </c>
      <c r="F279" s="381" t="str">
        <f t="shared" si="15"/>
        <v>是</v>
      </c>
      <c r="G279" s="330" t="str">
        <f t="shared" si="16"/>
        <v>款</v>
      </c>
    </row>
    <row r="280" ht="37.95" customHeight="1" spans="1:7">
      <c r="A280" s="347">
        <v>2320401</v>
      </c>
      <c r="B280" s="436" t="s">
        <v>1514</v>
      </c>
      <c r="C280" s="425"/>
      <c r="D280" s="423"/>
      <c r="E280" s="431"/>
      <c r="F280" s="381" t="str">
        <f t="shared" si="15"/>
        <v>否</v>
      </c>
      <c r="G280" s="330" t="str">
        <f t="shared" si="16"/>
        <v>项</v>
      </c>
    </row>
    <row r="281" ht="37.95" customHeight="1" spans="1:7">
      <c r="A281" s="347">
        <v>2320402</v>
      </c>
      <c r="B281" s="424" t="s">
        <v>1515</v>
      </c>
      <c r="C281" s="425"/>
      <c r="D281" s="423"/>
      <c r="E281" s="431"/>
      <c r="F281" s="381" t="str">
        <f t="shared" si="15"/>
        <v>否</v>
      </c>
      <c r="G281" s="330" t="str">
        <f t="shared" si="16"/>
        <v>项</v>
      </c>
    </row>
    <row r="282" ht="37.95" customHeight="1" spans="1:7">
      <c r="A282" s="347">
        <v>2320405</v>
      </c>
      <c r="B282" s="424" t="s">
        <v>1516</v>
      </c>
      <c r="C282" s="425"/>
      <c r="D282" s="423"/>
      <c r="E282" s="431"/>
      <c r="F282" s="381" t="str">
        <f t="shared" si="15"/>
        <v>否</v>
      </c>
      <c r="G282" s="330" t="str">
        <f t="shared" si="16"/>
        <v>项</v>
      </c>
    </row>
    <row r="283" ht="37.95" customHeight="1" spans="1:7">
      <c r="A283" s="347">
        <v>2320411</v>
      </c>
      <c r="B283" s="428" t="s">
        <v>1517</v>
      </c>
      <c r="C283" s="412">
        <v>38132</v>
      </c>
      <c r="D283" s="339">
        <v>34824</v>
      </c>
      <c r="E283" s="431">
        <f>IF(C283&gt;0,D283/C283-1,IF(C283&lt;0,-(D283/C283-1),""))</f>
        <v>-0.087</v>
      </c>
      <c r="F283" s="381" t="str">
        <f t="shared" si="15"/>
        <v>是</v>
      </c>
      <c r="G283" s="330" t="str">
        <f t="shared" si="16"/>
        <v>项</v>
      </c>
    </row>
    <row r="284" ht="37.95" customHeight="1" spans="1:7">
      <c r="A284" s="347">
        <v>2320413</v>
      </c>
      <c r="B284" s="424" t="s">
        <v>1518</v>
      </c>
      <c r="C284" s="425"/>
      <c r="D284" s="423"/>
      <c r="E284" s="431"/>
      <c r="F284" s="381" t="str">
        <f t="shared" si="15"/>
        <v>否</v>
      </c>
      <c r="G284" s="330" t="str">
        <f t="shared" si="16"/>
        <v>项</v>
      </c>
    </row>
    <row r="285" ht="37.95" customHeight="1" spans="1:7">
      <c r="A285" s="347">
        <v>2320414</v>
      </c>
      <c r="B285" s="424" t="s">
        <v>1519</v>
      </c>
      <c r="C285" s="425"/>
      <c r="D285" s="423"/>
      <c r="E285" s="431"/>
      <c r="F285" s="381" t="str">
        <f t="shared" si="15"/>
        <v>否</v>
      </c>
      <c r="G285" s="330" t="str">
        <f t="shared" si="16"/>
        <v>项</v>
      </c>
    </row>
    <row r="286" ht="37.95" customHeight="1" spans="1:7">
      <c r="A286" s="347">
        <v>2320416</v>
      </c>
      <c r="B286" s="424" t="s">
        <v>1520</v>
      </c>
      <c r="C286" s="425"/>
      <c r="D286" s="423"/>
      <c r="E286" s="431"/>
      <c r="F286" s="381" t="str">
        <f t="shared" si="15"/>
        <v>否</v>
      </c>
      <c r="G286" s="330" t="str">
        <f t="shared" si="16"/>
        <v>项</v>
      </c>
    </row>
    <row r="287" ht="37.95" customHeight="1" spans="1:7">
      <c r="A287" s="347">
        <v>2320417</v>
      </c>
      <c r="B287" s="424" t="s">
        <v>1521</v>
      </c>
      <c r="C287" s="425"/>
      <c r="D287" s="423"/>
      <c r="E287" s="431"/>
      <c r="F287" s="381" t="str">
        <f t="shared" si="15"/>
        <v>否</v>
      </c>
      <c r="G287" s="330" t="str">
        <f t="shared" si="16"/>
        <v>项</v>
      </c>
    </row>
    <row r="288" ht="37.95" customHeight="1" spans="1:7">
      <c r="A288" s="347">
        <v>2320418</v>
      </c>
      <c r="B288" s="424" t="s">
        <v>1522</v>
      </c>
      <c r="C288" s="425"/>
      <c r="D288" s="423"/>
      <c r="E288" s="431"/>
      <c r="F288" s="381" t="str">
        <f t="shared" si="15"/>
        <v>否</v>
      </c>
      <c r="G288" s="330" t="str">
        <f t="shared" si="16"/>
        <v>项</v>
      </c>
    </row>
    <row r="289" ht="37.95" customHeight="1" spans="1:7">
      <c r="A289" s="347">
        <v>2320419</v>
      </c>
      <c r="B289" s="424" t="s">
        <v>1523</v>
      </c>
      <c r="C289" s="425"/>
      <c r="D289" s="423"/>
      <c r="E289" s="431"/>
      <c r="F289" s="381" t="str">
        <f t="shared" si="15"/>
        <v>否</v>
      </c>
      <c r="G289" s="330" t="str">
        <f t="shared" si="16"/>
        <v>项</v>
      </c>
    </row>
    <row r="290" ht="37.95" customHeight="1" spans="1:7">
      <c r="A290" s="347">
        <v>2320420</v>
      </c>
      <c r="B290" s="424" t="s">
        <v>1524</v>
      </c>
      <c r="C290" s="425"/>
      <c r="D290" s="423"/>
      <c r="E290" s="431"/>
      <c r="F290" s="381" t="str">
        <f t="shared" si="15"/>
        <v>否</v>
      </c>
      <c r="G290" s="330" t="str">
        <f t="shared" si="16"/>
        <v>项</v>
      </c>
    </row>
    <row r="291" ht="37.95" customHeight="1" spans="1:7">
      <c r="A291" s="347">
        <v>2320431</v>
      </c>
      <c r="B291" s="428" t="s">
        <v>1525</v>
      </c>
      <c r="C291" s="412">
        <v>5083</v>
      </c>
      <c r="D291" s="339">
        <v>6053</v>
      </c>
      <c r="E291" s="431">
        <f t="shared" ref="E291:E297" si="17">IF(C291&gt;0,D291/C291-1,IF(C291&lt;0,-(D291/C291-1),""))</f>
        <v>0.191</v>
      </c>
      <c r="F291" s="381" t="str">
        <f t="shared" si="15"/>
        <v>是</v>
      </c>
      <c r="G291" s="330" t="str">
        <f t="shared" si="16"/>
        <v>项</v>
      </c>
    </row>
    <row r="292" ht="37.95" customHeight="1" spans="1:7">
      <c r="A292" s="347">
        <v>2320432</v>
      </c>
      <c r="B292" s="342" t="s">
        <v>1526</v>
      </c>
      <c r="C292" s="427">
        <v>19035</v>
      </c>
      <c r="D292" s="312">
        <v>19035</v>
      </c>
      <c r="E292" s="431">
        <f t="shared" si="17"/>
        <v>0</v>
      </c>
      <c r="F292" s="381" t="str">
        <f t="shared" si="15"/>
        <v>是</v>
      </c>
      <c r="G292" s="330" t="str">
        <f t="shared" si="16"/>
        <v>项</v>
      </c>
    </row>
    <row r="293" ht="37.95" customHeight="1" spans="1:7">
      <c r="A293" s="347">
        <v>2320433</v>
      </c>
      <c r="B293" s="342" t="s">
        <v>1527</v>
      </c>
      <c r="C293" s="427">
        <v>19780</v>
      </c>
      <c r="D293" s="312">
        <v>19799</v>
      </c>
      <c r="E293" s="431">
        <f t="shared" si="17"/>
        <v>0.001</v>
      </c>
      <c r="F293" s="381" t="str">
        <f t="shared" ref="F293:F331" si="18">IF(LEN(A293)=3,"是",IF(B293&lt;&gt;"",IF(SUM(C293:D293)&lt;&gt;0,"是","否"),"是"))</f>
        <v>是</v>
      </c>
      <c r="G293" s="330" t="str">
        <f t="shared" ref="G293:G331" si="19">IF(LEN(A293)=3,"类",IF(LEN(A293)=5,"款","项"))</f>
        <v>项</v>
      </c>
    </row>
    <row r="294" ht="37.95" customHeight="1" spans="1:7">
      <c r="A294" s="347">
        <v>2320498</v>
      </c>
      <c r="B294" s="342" t="s">
        <v>1528</v>
      </c>
      <c r="C294" s="427">
        <v>38894</v>
      </c>
      <c r="D294" s="312">
        <v>36352</v>
      </c>
      <c r="E294" s="431">
        <f t="shared" si="17"/>
        <v>-0.065</v>
      </c>
      <c r="F294" s="381" t="str">
        <f t="shared" si="18"/>
        <v>是</v>
      </c>
      <c r="G294" s="330" t="str">
        <f t="shared" si="19"/>
        <v>项</v>
      </c>
    </row>
    <row r="295" ht="37.95" customHeight="1" spans="1:7">
      <c r="A295" s="347">
        <v>2320499</v>
      </c>
      <c r="B295" s="342" t="s">
        <v>1529</v>
      </c>
      <c r="C295" s="427">
        <v>25705</v>
      </c>
      <c r="D295" s="312">
        <v>45022</v>
      </c>
      <c r="E295" s="431">
        <f t="shared" si="17"/>
        <v>0.751</v>
      </c>
      <c r="F295" s="381" t="str">
        <f t="shared" si="18"/>
        <v>是</v>
      </c>
      <c r="G295" s="330" t="str">
        <f t="shared" si="19"/>
        <v>项</v>
      </c>
    </row>
    <row r="296" ht="37.95" customHeight="1" spans="1:7">
      <c r="A296" s="345">
        <v>233</v>
      </c>
      <c r="B296" s="344" t="s">
        <v>1530</v>
      </c>
      <c r="C296" s="404">
        <v>1640</v>
      </c>
      <c r="D296" s="348">
        <v>2197</v>
      </c>
      <c r="E296" s="431">
        <f t="shared" si="17"/>
        <v>0.34</v>
      </c>
      <c r="F296" s="381" t="str">
        <f t="shared" si="18"/>
        <v>是</v>
      </c>
      <c r="G296" s="330" t="str">
        <f t="shared" si="19"/>
        <v>类</v>
      </c>
    </row>
    <row r="297" ht="37.95" customHeight="1" spans="1:7">
      <c r="A297" s="361" t="s">
        <v>1531</v>
      </c>
      <c r="B297" s="426" t="s">
        <v>1532</v>
      </c>
      <c r="C297" s="403">
        <v>1640</v>
      </c>
      <c r="D297" s="312">
        <v>2197</v>
      </c>
      <c r="E297" s="431">
        <f t="shared" si="17"/>
        <v>0.34</v>
      </c>
      <c r="F297" s="381" t="str">
        <f t="shared" si="18"/>
        <v>是</v>
      </c>
      <c r="G297" s="330" t="str">
        <f t="shared" si="19"/>
        <v>款</v>
      </c>
    </row>
    <row r="298" ht="37.95" customHeight="1" spans="1:7">
      <c r="A298" s="347">
        <v>2330401</v>
      </c>
      <c r="B298" s="436" t="s">
        <v>1533</v>
      </c>
      <c r="C298" s="425"/>
      <c r="D298" s="423"/>
      <c r="E298" s="431"/>
      <c r="F298" s="381" t="str">
        <f t="shared" si="18"/>
        <v>否</v>
      </c>
      <c r="G298" s="330" t="str">
        <f t="shared" si="19"/>
        <v>项</v>
      </c>
    </row>
    <row r="299" ht="37.95" customHeight="1" spans="1:7">
      <c r="A299" s="347">
        <v>2330405</v>
      </c>
      <c r="B299" s="424" t="s">
        <v>1534</v>
      </c>
      <c r="C299" s="425"/>
      <c r="D299" s="423"/>
      <c r="E299" s="431"/>
      <c r="F299" s="381" t="str">
        <f t="shared" si="18"/>
        <v>否</v>
      </c>
      <c r="G299" s="330" t="str">
        <f t="shared" si="19"/>
        <v>项</v>
      </c>
    </row>
    <row r="300" ht="37.95" customHeight="1" spans="1:7">
      <c r="A300" s="347">
        <v>2330411</v>
      </c>
      <c r="B300" s="428" t="s">
        <v>1535</v>
      </c>
      <c r="C300" s="412">
        <v>170</v>
      </c>
      <c r="D300" s="339">
        <v>219</v>
      </c>
      <c r="E300" s="431">
        <f>IF(C300&gt;0,D300/C300-1,IF(C300&lt;0,-(D300/C300-1),""))</f>
        <v>0.288</v>
      </c>
      <c r="F300" s="381" t="str">
        <f t="shared" si="18"/>
        <v>是</v>
      </c>
      <c r="G300" s="330" t="str">
        <f t="shared" si="19"/>
        <v>项</v>
      </c>
    </row>
    <row r="301" ht="37.95" customHeight="1" spans="1:7">
      <c r="A301" s="347">
        <v>2330413</v>
      </c>
      <c r="B301" s="424" t="s">
        <v>1536</v>
      </c>
      <c r="C301" s="425"/>
      <c r="D301" s="423"/>
      <c r="E301" s="431"/>
      <c r="F301" s="381" t="str">
        <f t="shared" si="18"/>
        <v>否</v>
      </c>
      <c r="G301" s="330" t="str">
        <f t="shared" si="19"/>
        <v>项</v>
      </c>
    </row>
    <row r="302" ht="37.95" customHeight="1" spans="1:7">
      <c r="A302" s="347">
        <v>2330414</v>
      </c>
      <c r="B302" s="424" t="s">
        <v>1537</v>
      </c>
      <c r="C302" s="425"/>
      <c r="D302" s="423"/>
      <c r="E302" s="431"/>
      <c r="F302" s="381" t="str">
        <f t="shared" si="18"/>
        <v>否</v>
      </c>
      <c r="G302" s="330" t="str">
        <f t="shared" si="19"/>
        <v>项</v>
      </c>
    </row>
    <row r="303" ht="37.95" customHeight="1" spans="1:7">
      <c r="A303" s="347">
        <v>2330416</v>
      </c>
      <c r="B303" s="424" t="s">
        <v>1538</v>
      </c>
      <c r="C303" s="425"/>
      <c r="D303" s="423"/>
      <c r="E303" s="431"/>
      <c r="F303" s="381" t="str">
        <f t="shared" si="18"/>
        <v>否</v>
      </c>
      <c r="G303" s="330" t="str">
        <f t="shared" si="19"/>
        <v>项</v>
      </c>
    </row>
    <row r="304" ht="37.95" customHeight="1" spans="1:7">
      <c r="A304" s="347">
        <v>2330417</v>
      </c>
      <c r="B304" s="424" t="s">
        <v>1539</v>
      </c>
      <c r="C304" s="425"/>
      <c r="D304" s="423"/>
      <c r="E304" s="431"/>
      <c r="F304" s="381" t="str">
        <f t="shared" si="18"/>
        <v>否</v>
      </c>
      <c r="G304" s="330" t="str">
        <f t="shared" si="19"/>
        <v>项</v>
      </c>
    </row>
    <row r="305" ht="37.95" customHeight="1" spans="1:7">
      <c r="A305" s="347">
        <v>2330418</v>
      </c>
      <c r="B305" s="424" t="s">
        <v>1540</v>
      </c>
      <c r="C305" s="425"/>
      <c r="D305" s="423"/>
      <c r="E305" s="431"/>
      <c r="F305" s="381" t="str">
        <f t="shared" si="18"/>
        <v>否</v>
      </c>
      <c r="G305" s="330" t="str">
        <f t="shared" si="19"/>
        <v>项</v>
      </c>
    </row>
    <row r="306" ht="37.95" customHeight="1" spans="1:7">
      <c r="A306" s="347">
        <v>2330419</v>
      </c>
      <c r="B306" s="424" t="s">
        <v>1541</v>
      </c>
      <c r="C306" s="425"/>
      <c r="D306" s="423"/>
      <c r="E306" s="431"/>
      <c r="F306" s="381" t="str">
        <f t="shared" si="18"/>
        <v>否</v>
      </c>
      <c r="G306" s="330" t="str">
        <f t="shared" si="19"/>
        <v>项</v>
      </c>
    </row>
    <row r="307" ht="37.95" customHeight="1" spans="1:7">
      <c r="A307" s="347">
        <v>2330420</v>
      </c>
      <c r="B307" s="424" t="s">
        <v>1542</v>
      </c>
      <c r="C307" s="425"/>
      <c r="D307" s="423"/>
      <c r="E307" s="431"/>
      <c r="F307" s="381" t="str">
        <f t="shared" si="18"/>
        <v>否</v>
      </c>
      <c r="G307" s="330" t="str">
        <f t="shared" si="19"/>
        <v>项</v>
      </c>
    </row>
    <row r="308" ht="37.95" customHeight="1" spans="1:7">
      <c r="A308" s="347">
        <v>2330431</v>
      </c>
      <c r="B308" s="428" t="s">
        <v>1543</v>
      </c>
      <c r="C308" s="412">
        <v>57</v>
      </c>
      <c r="D308" s="339">
        <v>55</v>
      </c>
      <c r="E308" s="431">
        <f>IF(C308&gt;0,D308/C308-1,IF(C308&lt;0,-(D308/C308-1),""))</f>
        <v>-0.035</v>
      </c>
      <c r="F308" s="381" t="str">
        <f t="shared" si="18"/>
        <v>是</v>
      </c>
      <c r="G308" s="330" t="str">
        <f t="shared" si="19"/>
        <v>项</v>
      </c>
    </row>
    <row r="309" ht="37.95" customHeight="1" spans="1:7">
      <c r="A309" s="347">
        <v>2330432</v>
      </c>
      <c r="B309" s="424" t="s">
        <v>1544</v>
      </c>
      <c r="C309" s="425"/>
      <c r="D309" s="423"/>
      <c r="E309" s="431"/>
      <c r="F309" s="381" t="str">
        <f t="shared" si="18"/>
        <v>否</v>
      </c>
      <c r="G309" s="330" t="str">
        <f t="shared" si="19"/>
        <v>项</v>
      </c>
    </row>
    <row r="310" ht="37.95" customHeight="1" spans="1:7">
      <c r="A310" s="347">
        <v>2330433</v>
      </c>
      <c r="B310" s="428" t="s">
        <v>1545</v>
      </c>
      <c r="C310" s="412"/>
      <c r="D310" s="339">
        <v>374</v>
      </c>
      <c r="E310" s="431" t="str">
        <f>IF(C310&gt;0,D310/C310-1,IF(C310&lt;0,-(D310/C310-1),""))</f>
        <v/>
      </c>
      <c r="F310" s="381" t="str">
        <f t="shared" si="18"/>
        <v>是</v>
      </c>
      <c r="G310" s="330" t="str">
        <f t="shared" si="19"/>
        <v>项</v>
      </c>
    </row>
    <row r="311" ht="37.95" customHeight="1" spans="1:7">
      <c r="A311" s="347">
        <v>2330498</v>
      </c>
      <c r="B311" s="342" t="s">
        <v>1546</v>
      </c>
      <c r="C311" s="427">
        <v>146</v>
      </c>
      <c r="D311" s="312">
        <v>149</v>
      </c>
      <c r="E311" s="431">
        <f>IF(C311&gt;0,D311/C311-1,IF(C311&lt;0,-(D311/C311-1),""))</f>
        <v>0.021</v>
      </c>
      <c r="F311" s="381" t="str">
        <f t="shared" si="18"/>
        <v>是</v>
      </c>
      <c r="G311" s="330" t="str">
        <f t="shared" si="19"/>
        <v>项</v>
      </c>
    </row>
    <row r="312" ht="37.95" customHeight="1" spans="1:7">
      <c r="A312" s="347">
        <v>2330499</v>
      </c>
      <c r="B312" s="342" t="s">
        <v>1547</v>
      </c>
      <c r="C312" s="427">
        <v>1267</v>
      </c>
      <c r="D312" s="312">
        <v>1400</v>
      </c>
      <c r="E312" s="431">
        <f>IF(C312&gt;0,D312/C312-1,IF(C312&lt;0,-(D312/C312-1),""))</f>
        <v>0.105</v>
      </c>
      <c r="F312" s="381" t="str">
        <f t="shared" si="18"/>
        <v>是</v>
      </c>
      <c r="G312" s="330" t="str">
        <f t="shared" si="19"/>
        <v>项</v>
      </c>
    </row>
    <row r="313" ht="37.95" customHeight="1" spans="1:7">
      <c r="A313" s="360" t="s">
        <v>1548</v>
      </c>
      <c r="B313" s="344" t="s">
        <v>1549</v>
      </c>
      <c r="C313" s="404"/>
      <c r="D313" s="348"/>
      <c r="E313" s="431"/>
      <c r="F313" s="381" t="str">
        <f t="shared" si="18"/>
        <v>是</v>
      </c>
      <c r="G313" s="330" t="str">
        <f t="shared" si="19"/>
        <v>类</v>
      </c>
    </row>
    <row r="314" ht="37.95" customHeight="1" spans="1:7">
      <c r="A314" s="361" t="s">
        <v>1550</v>
      </c>
      <c r="B314" s="422" t="s">
        <v>1551</v>
      </c>
      <c r="C314" s="423"/>
      <c r="D314" s="423"/>
      <c r="E314" s="431"/>
      <c r="F314" s="381" t="str">
        <f t="shared" si="18"/>
        <v>否</v>
      </c>
      <c r="G314" s="330" t="str">
        <f t="shared" si="19"/>
        <v>款</v>
      </c>
    </row>
    <row r="315" ht="37.95" customHeight="1" spans="1:7">
      <c r="A315" s="361" t="s">
        <v>1552</v>
      </c>
      <c r="B315" s="424" t="s">
        <v>1553</v>
      </c>
      <c r="C315" s="425"/>
      <c r="D315" s="423"/>
      <c r="E315" s="431"/>
      <c r="F315" s="381" t="str">
        <f t="shared" si="18"/>
        <v>否</v>
      </c>
      <c r="G315" s="330" t="str">
        <f t="shared" si="19"/>
        <v>项</v>
      </c>
    </row>
    <row r="316" ht="37.95" customHeight="1" spans="1:7">
      <c r="A316" s="361" t="s">
        <v>1554</v>
      </c>
      <c r="B316" s="424" t="s">
        <v>1555</v>
      </c>
      <c r="C316" s="425"/>
      <c r="D316" s="423"/>
      <c r="E316" s="431"/>
      <c r="F316" s="381" t="str">
        <f t="shared" si="18"/>
        <v>否</v>
      </c>
      <c r="G316" s="330" t="str">
        <f t="shared" si="19"/>
        <v>项</v>
      </c>
    </row>
    <row r="317" ht="37.95" customHeight="1" spans="1:7">
      <c r="A317" s="361" t="s">
        <v>1556</v>
      </c>
      <c r="B317" s="424" t="s">
        <v>1557</v>
      </c>
      <c r="C317" s="425"/>
      <c r="D317" s="423"/>
      <c r="E317" s="431"/>
      <c r="F317" s="381" t="str">
        <f t="shared" si="18"/>
        <v>否</v>
      </c>
      <c r="G317" s="330" t="str">
        <f t="shared" si="19"/>
        <v>项</v>
      </c>
    </row>
    <row r="318" ht="37.95" customHeight="1" spans="1:7">
      <c r="A318" s="361" t="s">
        <v>1558</v>
      </c>
      <c r="B318" s="424" t="s">
        <v>1559</v>
      </c>
      <c r="C318" s="425"/>
      <c r="D318" s="423"/>
      <c r="E318" s="431"/>
      <c r="F318" s="381" t="str">
        <f t="shared" si="18"/>
        <v>否</v>
      </c>
      <c r="G318" s="330" t="str">
        <f t="shared" si="19"/>
        <v>项</v>
      </c>
    </row>
    <row r="319" ht="37.95" customHeight="1" spans="1:7">
      <c r="A319" s="361" t="s">
        <v>1560</v>
      </c>
      <c r="B319" s="424" t="s">
        <v>1561</v>
      </c>
      <c r="C319" s="425"/>
      <c r="D319" s="423"/>
      <c r="E319" s="431"/>
      <c r="F319" s="381" t="str">
        <f t="shared" si="18"/>
        <v>否</v>
      </c>
      <c r="G319" s="330" t="str">
        <f t="shared" si="19"/>
        <v>项</v>
      </c>
    </row>
    <row r="320" ht="37.95" customHeight="1" spans="1:7">
      <c r="A320" s="361" t="s">
        <v>1562</v>
      </c>
      <c r="B320" s="424" t="s">
        <v>1563</v>
      </c>
      <c r="C320" s="425"/>
      <c r="D320" s="423"/>
      <c r="E320" s="431"/>
      <c r="F320" s="381" t="str">
        <f t="shared" si="18"/>
        <v>否</v>
      </c>
      <c r="G320" s="330" t="str">
        <f t="shared" si="19"/>
        <v>项</v>
      </c>
    </row>
    <row r="321" ht="37.95" customHeight="1" spans="1:7">
      <c r="A321" s="361" t="s">
        <v>1564</v>
      </c>
      <c r="B321" s="424" t="s">
        <v>1565</v>
      </c>
      <c r="C321" s="425"/>
      <c r="D321" s="423"/>
      <c r="E321" s="431"/>
      <c r="F321" s="381" t="str">
        <f t="shared" si="18"/>
        <v>否</v>
      </c>
      <c r="G321" s="330" t="str">
        <f t="shared" si="19"/>
        <v>项</v>
      </c>
    </row>
    <row r="322" ht="37.95" customHeight="1" spans="1:7">
      <c r="A322" s="361" t="s">
        <v>1566</v>
      </c>
      <c r="B322" s="424" t="s">
        <v>1567</v>
      </c>
      <c r="C322" s="425"/>
      <c r="D322" s="423"/>
      <c r="E322" s="431"/>
      <c r="F322" s="381" t="str">
        <f t="shared" si="18"/>
        <v>否</v>
      </c>
      <c r="G322" s="330" t="str">
        <f t="shared" si="19"/>
        <v>项</v>
      </c>
    </row>
    <row r="323" ht="37.95" customHeight="1" spans="1:7">
      <c r="A323" s="361" t="s">
        <v>1568</v>
      </c>
      <c r="B323" s="424" t="s">
        <v>1569</v>
      </c>
      <c r="C323" s="425"/>
      <c r="D323" s="423"/>
      <c r="E323" s="431"/>
      <c r="F323" s="381" t="str">
        <f t="shared" si="18"/>
        <v>否</v>
      </c>
      <c r="G323" s="330" t="str">
        <f t="shared" si="19"/>
        <v>项</v>
      </c>
    </row>
    <row r="324" ht="37.95" customHeight="1" spans="1:7">
      <c r="A324" s="361" t="s">
        <v>1570</v>
      </c>
      <c r="B324" s="424" t="s">
        <v>1571</v>
      </c>
      <c r="C324" s="425"/>
      <c r="D324" s="423"/>
      <c r="E324" s="431"/>
      <c r="F324" s="381" t="str">
        <f t="shared" si="18"/>
        <v>否</v>
      </c>
      <c r="G324" s="330" t="str">
        <f t="shared" si="19"/>
        <v>项</v>
      </c>
    </row>
    <row r="325" ht="37.95" customHeight="1" spans="1:7">
      <c r="A325" s="361" t="s">
        <v>1572</v>
      </c>
      <c r="B325" s="424" t="s">
        <v>1573</v>
      </c>
      <c r="C325" s="425"/>
      <c r="D325" s="423"/>
      <c r="E325" s="431"/>
      <c r="F325" s="381" t="str">
        <f t="shared" si="18"/>
        <v>否</v>
      </c>
      <c r="G325" s="330" t="str">
        <f t="shared" si="19"/>
        <v>项</v>
      </c>
    </row>
    <row r="326" ht="37.95" customHeight="1" spans="1:7">
      <c r="A326" s="361" t="s">
        <v>1574</v>
      </c>
      <c r="B326" s="424" t="s">
        <v>1575</v>
      </c>
      <c r="C326" s="425"/>
      <c r="D326" s="423"/>
      <c r="E326" s="431"/>
      <c r="F326" s="381" t="str">
        <f t="shared" si="18"/>
        <v>否</v>
      </c>
      <c r="G326" s="330" t="str">
        <f t="shared" si="19"/>
        <v>项</v>
      </c>
    </row>
    <row r="327" ht="37.95" customHeight="1" spans="1:7">
      <c r="A327" s="361" t="s">
        <v>1576</v>
      </c>
      <c r="B327" s="422" t="s">
        <v>1577</v>
      </c>
      <c r="C327" s="423"/>
      <c r="D327" s="423"/>
      <c r="E327" s="431"/>
      <c r="F327" s="381" t="str">
        <f t="shared" si="18"/>
        <v>否</v>
      </c>
      <c r="G327" s="330" t="str">
        <f t="shared" si="19"/>
        <v>款</v>
      </c>
    </row>
    <row r="328" ht="37.95" customHeight="1" spans="1:7">
      <c r="A328" s="361" t="s">
        <v>1578</v>
      </c>
      <c r="B328" s="424" t="s">
        <v>900</v>
      </c>
      <c r="C328" s="425"/>
      <c r="D328" s="423"/>
      <c r="E328" s="431"/>
      <c r="F328" s="381" t="str">
        <f t="shared" si="18"/>
        <v>否</v>
      </c>
      <c r="G328" s="330" t="str">
        <f t="shared" si="19"/>
        <v>项</v>
      </c>
    </row>
    <row r="329" ht="37.95" customHeight="1" spans="1:7">
      <c r="A329" s="361" t="s">
        <v>1579</v>
      </c>
      <c r="B329" s="424" t="s">
        <v>951</v>
      </c>
      <c r="C329" s="425"/>
      <c r="D329" s="423"/>
      <c r="E329" s="431"/>
      <c r="F329" s="381" t="str">
        <f t="shared" si="18"/>
        <v>否</v>
      </c>
      <c r="G329" s="330" t="str">
        <f t="shared" si="19"/>
        <v>项</v>
      </c>
    </row>
    <row r="330" ht="37.95" customHeight="1" spans="1:7">
      <c r="A330" s="361" t="s">
        <v>1580</v>
      </c>
      <c r="B330" s="424" t="s">
        <v>1581</v>
      </c>
      <c r="C330" s="425"/>
      <c r="D330" s="423"/>
      <c r="E330" s="431"/>
      <c r="F330" s="381" t="str">
        <f t="shared" si="18"/>
        <v>否</v>
      </c>
      <c r="G330" s="330" t="str">
        <f t="shared" si="19"/>
        <v>项</v>
      </c>
    </row>
    <row r="331" ht="37.95" customHeight="1" spans="1:7">
      <c r="A331" s="361" t="s">
        <v>1582</v>
      </c>
      <c r="B331" s="424" t="s">
        <v>1583</v>
      </c>
      <c r="C331" s="425"/>
      <c r="D331" s="423"/>
      <c r="E331" s="431" t="str">
        <f t="shared" ref="E331:E339" si="20">IF(C331&gt;0,D331/C331-1,IF(C331&lt;0,-(D331/C331-1),""))</f>
        <v/>
      </c>
      <c r="F331" s="381" t="str">
        <f t="shared" si="18"/>
        <v>否</v>
      </c>
      <c r="G331" s="330" t="str">
        <f t="shared" si="19"/>
        <v>项</v>
      </c>
    </row>
    <row r="332" ht="37.95" customHeight="1" spans="1:6">
      <c r="A332" s="361" t="s">
        <v>1584</v>
      </c>
      <c r="B332" s="424" t="s">
        <v>1585</v>
      </c>
      <c r="C332" s="425"/>
      <c r="D332" s="423"/>
      <c r="E332" s="431" t="str">
        <f t="shared" si="20"/>
        <v/>
      </c>
      <c r="F332" s="381" t="str">
        <f t="shared" ref="F332:F338" si="21">IF(LEN(A332)=3,"是",IF(B332&lt;&gt;"",IF(SUM(C332:D332)&lt;&gt;0,"是","否"),"是"))</f>
        <v>否</v>
      </c>
    </row>
    <row r="333" ht="37.95" customHeight="1" spans="1:6">
      <c r="A333" s="361" t="s">
        <v>1586</v>
      </c>
      <c r="B333" s="424" t="s">
        <v>1587</v>
      </c>
      <c r="C333" s="425"/>
      <c r="D333" s="423"/>
      <c r="E333" s="431" t="str">
        <f t="shared" si="20"/>
        <v/>
      </c>
      <c r="F333" s="381" t="str">
        <f t="shared" si="21"/>
        <v>否</v>
      </c>
    </row>
    <row r="334" ht="37.95" customHeight="1" spans="1:7">
      <c r="A334" s="439"/>
      <c r="B334" s="440" t="s">
        <v>1588</v>
      </c>
      <c r="C334" s="401">
        <v>1217179</v>
      </c>
      <c r="D334" s="402">
        <v>1229289</v>
      </c>
      <c r="E334" s="431">
        <f t="shared" si="20"/>
        <v>0.01</v>
      </c>
      <c r="F334" s="381" t="str">
        <f t="shared" si="21"/>
        <v>是</v>
      </c>
      <c r="G334" s="326"/>
    </row>
    <row r="335" ht="37.95" customHeight="1" spans="1:7">
      <c r="A335" s="441" t="s">
        <v>1589</v>
      </c>
      <c r="B335" s="442" t="s">
        <v>1590</v>
      </c>
      <c r="C335" s="443">
        <v>7344</v>
      </c>
      <c r="D335" s="444">
        <v>18061</v>
      </c>
      <c r="E335" s="431">
        <f t="shared" si="20"/>
        <v>1.459</v>
      </c>
      <c r="F335" s="381" t="str">
        <f t="shared" si="21"/>
        <v>是</v>
      </c>
      <c r="G335" s="326"/>
    </row>
    <row r="336" ht="37.95" customHeight="1" spans="1:6">
      <c r="A336" s="445" t="s">
        <v>1591</v>
      </c>
      <c r="B336" s="369" t="s">
        <v>1592</v>
      </c>
      <c r="C336" s="401">
        <v>42898</v>
      </c>
      <c r="D336" s="402">
        <v>62321</v>
      </c>
      <c r="E336" s="431">
        <f t="shared" si="20"/>
        <v>0.453</v>
      </c>
      <c r="F336" s="381" t="str">
        <f t="shared" si="21"/>
        <v>是</v>
      </c>
    </row>
    <row r="337" ht="37.95" customHeight="1" spans="1:6">
      <c r="A337" s="445" t="s">
        <v>1593</v>
      </c>
      <c r="B337" s="369" t="s">
        <v>1594</v>
      </c>
      <c r="C337" s="437">
        <v>99791</v>
      </c>
      <c r="D337" s="402"/>
      <c r="E337" s="431">
        <f t="shared" si="20"/>
        <v>-1</v>
      </c>
      <c r="F337" s="381" t="str">
        <f t="shared" si="21"/>
        <v>是</v>
      </c>
    </row>
    <row r="338" ht="37.95" customHeight="1" spans="1:6">
      <c r="A338" s="445" t="s">
        <v>1595</v>
      </c>
      <c r="B338" s="376" t="s">
        <v>1596</v>
      </c>
      <c r="C338" s="316">
        <v>908500</v>
      </c>
      <c r="D338" s="317">
        <v>1311600</v>
      </c>
      <c r="E338" s="431">
        <f t="shared" si="20"/>
        <v>0.444</v>
      </c>
      <c r="F338" s="381" t="str">
        <f t="shared" si="21"/>
        <v>是</v>
      </c>
    </row>
    <row r="339" ht="37.95" customHeight="1" spans="1:6">
      <c r="A339" s="446"/>
      <c r="B339" s="379" t="s">
        <v>127</v>
      </c>
      <c r="C339" s="316">
        <v>2275712</v>
      </c>
      <c r="D339" s="317">
        <v>2621271</v>
      </c>
      <c r="E339" s="431">
        <f t="shared" si="20"/>
        <v>0.152</v>
      </c>
      <c r="F339" s="381" t="s">
        <v>1141</v>
      </c>
    </row>
    <row r="340" spans="3:3">
      <c r="C340" s="447"/>
    </row>
    <row r="342" spans="3:3">
      <c r="C342" s="447"/>
    </row>
    <row r="344" spans="3:3">
      <c r="C344" s="447"/>
    </row>
    <row r="345" spans="3:3">
      <c r="C345" s="447"/>
    </row>
    <row r="347" spans="3:3">
      <c r="C347" s="447"/>
    </row>
    <row r="348" spans="3:3">
      <c r="C348" s="447"/>
    </row>
    <row r="349" spans="3:3">
      <c r="C349" s="447"/>
    </row>
    <row r="350" spans="3:3">
      <c r="C350" s="447"/>
    </row>
    <row r="352" spans="3:3">
      <c r="C352" s="447"/>
    </row>
  </sheetData>
  <autoFilter xmlns:etc="http://www.wps.cn/officeDocument/2017/etCustomData" ref="A3:G339" etc:filterBottomFollowUsedRange="0">
    <extLst/>
  </autoFilter>
  <mergeCells count="1">
    <mergeCell ref="B1:E1"/>
  </mergeCells>
  <conditionalFormatting sqref="B338">
    <cfRule type="expression" dxfId="1" priority="3"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37"/>
  <sheetViews>
    <sheetView showGridLines="0" showZeros="0" view="pageBreakPreview" zoomScaleNormal="115" workbookViewId="0">
      <pane ySplit="3" topLeftCell="A30" activePane="bottomLeft" state="frozen"/>
      <selection/>
      <selection pane="bottomLeft" activeCell="E32" sqref="E32"/>
    </sheetView>
  </sheetViews>
  <sheetFormatPr defaultColWidth="9" defaultRowHeight="15.75" outlineLevelCol="5"/>
  <cols>
    <col min="1" max="1" width="15.1083333333333" style="384" customWidth="1"/>
    <col min="2" max="2" width="50.775" style="384" customWidth="1"/>
    <col min="3" max="4" width="20.6666666666667" style="384" customWidth="1"/>
    <col min="5" max="5" width="20.6666666666667" style="385" customWidth="1"/>
    <col min="6" max="6" width="8" style="384" customWidth="1"/>
    <col min="7" max="16384" width="9" style="384"/>
  </cols>
  <sheetData>
    <row r="1" ht="45" customHeight="1" spans="1:6">
      <c r="A1" s="386"/>
      <c r="B1" s="331" t="s">
        <v>1597</v>
      </c>
      <c r="C1" s="331"/>
      <c r="D1" s="331"/>
      <c r="E1" s="331"/>
      <c r="F1" s="386"/>
    </row>
    <row r="2" s="382" customFormat="1" ht="20.1" customHeight="1" spans="1:6">
      <c r="A2" s="387"/>
      <c r="B2" s="388"/>
      <c r="C2" s="389"/>
      <c r="D2" s="388"/>
      <c r="E2" s="415" t="s">
        <v>2</v>
      </c>
      <c r="F2" s="387"/>
    </row>
    <row r="3" s="383" customFormat="1" ht="45" customHeight="1" spans="1:6">
      <c r="A3" s="390" t="s">
        <v>3</v>
      </c>
      <c r="B3" s="391" t="s">
        <v>4</v>
      </c>
      <c r="C3" s="201" t="s">
        <v>5</v>
      </c>
      <c r="D3" s="201" t="s">
        <v>6</v>
      </c>
      <c r="E3" s="201" t="s">
        <v>129</v>
      </c>
      <c r="F3" s="416" t="s">
        <v>8</v>
      </c>
    </row>
    <row r="4" s="383" customFormat="1" ht="36" customHeight="1" spans="1:6">
      <c r="A4" s="392" t="s">
        <v>1245</v>
      </c>
      <c r="B4" s="393" t="s">
        <v>1246</v>
      </c>
      <c r="C4" s="394">
        <v>0</v>
      </c>
      <c r="D4" s="394">
        <v>0</v>
      </c>
      <c r="E4" s="417" t="str">
        <f t="shared" ref="E4:E13" si="0">IF(C4&gt;0,D4/C4-1,IF(C4&lt;0,-(D4/C4-1),""))</f>
        <v/>
      </c>
      <c r="F4" s="418" t="str">
        <f t="shared" ref="F4:F28" si="1">IF(LEN(A4)=7,"是",IF(B4&lt;&gt;"",IF(SUM(C4:D4)&lt;&gt;0,"是","否"),"是"))</f>
        <v>是</v>
      </c>
    </row>
    <row r="5" ht="36" customHeight="1" spans="1:6">
      <c r="A5" s="392" t="s">
        <v>1247</v>
      </c>
      <c r="B5" s="393" t="s">
        <v>1248</v>
      </c>
      <c r="C5" s="394"/>
      <c r="D5" s="394"/>
      <c r="E5" s="417" t="str">
        <f t="shared" si="0"/>
        <v/>
      </c>
      <c r="F5" s="418" t="str">
        <f t="shared" si="1"/>
        <v>是</v>
      </c>
    </row>
    <row r="6" ht="36" customHeight="1" spans="1:6">
      <c r="A6" s="392" t="s">
        <v>1249</v>
      </c>
      <c r="B6" s="393" t="s">
        <v>1250</v>
      </c>
      <c r="C6" s="394"/>
      <c r="D6" s="394"/>
      <c r="E6" s="417" t="str">
        <f t="shared" si="0"/>
        <v/>
      </c>
      <c r="F6" s="418" t="str">
        <f t="shared" si="1"/>
        <v>是</v>
      </c>
    </row>
    <row r="7" ht="36" customHeight="1" spans="1:6">
      <c r="A7" s="392" t="s">
        <v>1251</v>
      </c>
      <c r="B7" s="393" t="s">
        <v>1252</v>
      </c>
      <c r="C7" s="394">
        <v>0</v>
      </c>
      <c r="D7" s="394">
        <v>0</v>
      </c>
      <c r="E7" s="417" t="str">
        <f t="shared" si="0"/>
        <v/>
      </c>
      <c r="F7" s="418" t="str">
        <f t="shared" si="1"/>
        <v>是</v>
      </c>
    </row>
    <row r="8" ht="36" customHeight="1" spans="1:6">
      <c r="A8" s="392" t="s">
        <v>1253</v>
      </c>
      <c r="B8" s="393" t="s">
        <v>1254</v>
      </c>
      <c r="C8" s="394">
        <v>0</v>
      </c>
      <c r="D8" s="394">
        <v>0</v>
      </c>
      <c r="E8" s="417" t="str">
        <f t="shared" si="0"/>
        <v/>
      </c>
      <c r="F8" s="418" t="str">
        <f t="shared" si="1"/>
        <v>是</v>
      </c>
    </row>
    <row r="9" ht="36" customHeight="1" spans="1:6">
      <c r="A9" s="392" t="s">
        <v>1255</v>
      </c>
      <c r="B9" s="393" t="s">
        <v>1256</v>
      </c>
      <c r="C9" s="394">
        <v>0</v>
      </c>
      <c r="D9" s="394">
        <v>0</v>
      </c>
      <c r="E9" s="417" t="str">
        <f t="shared" si="0"/>
        <v/>
      </c>
      <c r="F9" s="418" t="str">
        <f t="shared" si="1"/>
        <v>是</v>
      </c>
    </row>
    <row r="10" ht="36" customHeight="1" spans="1:6">
      <c r="A10" s="392" t="s">
        <v>1257</v>
      </c>
      <c r="B10" s="393" t="s">
        <v>1258</v>
      </c>
      <c r="C10" s="394"/>
      <c r="D10" s="394">
        <v>97400</v>
      </c>
      <c r="E10" s="417" t="str">
        <f t="shared" si="0"/>
        <v/>
      </c>
      <c r="F10" s="418" t="str">
        <f t="shared" si="1"/>
        <v>是</v>
      </c>
    </row>
    <row r="11" ht="36" customHeight="1" spans="1:6">
      <c r="A11" s="392" t="s">
        <v>1259</v>
      </c>
      <c r="B11" s="395" t="s">
        <v>1260</v>
      </c>
      <c r="C11" s="396"/>
      <c r="D11" s="397">
        <v>59878</v>
      </c>
      <c r="E11" s="308" t="str">
        <f t="shared" si="0"/>
        <v/>
      </c>
      <c r="F11" s="219" t="str">
        <f t="shared" si="1"/>
        <v>是</v>
      </c>
    </row>
    <row r="12" ht="36" customHeight="1" spans="1:6">
      <c r="A12" s="392" t="s">
        <v>1261</v>
      </c>
      <c r="B12" s="395" t="s">
        <v>1262</v>
      </c>
      <c r="C12" s="396"/>
      <c r="D12" s="396">
        <v>0</v>
      </c>
      <c r="E12" s="308" t="str">
        <f t="shared" si="0"/>
        <v/>
      </c>
      <c r="F12" s="418" t="str">
        <f t="shared" si="1"/>
        <v>否</v>
      </c>
    </row>
    <row r="13" ht="36" customHeight="1" spans="1:6">
      <c r="A13" s="392" t="s">
        <v>1263</v>
      </c>
      <c r="B13" s="395" t="s">
        <v>1264</v>
      </c>
      <c r="C13" s="396"/>
      <c r="D13" s="396">
        <v>0</v>
      </c>
      <c r="E13" s="308" t="str">
        <f t="shared" si="0"/>
        <v/>
      </c>
      <c r="F13" s="418" t="str">
        <f t="shared" si="1"/>
        <v>否</v>
      </c>
    </row>
    <row r="14" ht="36" customHeight="1" spans="1:6">
      <c r="A14" s="392" t="s">
        <v>1265</v>
      </c>
      <c r="B14" s="395" t="s">
        <v>1266</v>
      </c>
      <c r="C14" s="396">
        <v>0</v>
      </c>
      <c r="D14" s="396">
        <v>0</v>
      </c>
      <c r="E14" s="308" t="str">
        <f t="shared" ref="E14:E37" si="2">IF(C14&gt;0,D14/C14-1,IF(C14&lt;0,-(D14/C14-1),""))</f>
        <v/>
      </c>
      <c r="F14" s="418" t="str">
        <f t="shared" si="1"/>
        <v>否</v>
      </c>
    </row>
    <row r="15" ht="36" customHeight="1" spans="1:6">
      <c r="A15" s="392" t="s">
        <v>1267</v>
      </c>
      <c r="B15" s="398" t="s">
        <v>1268</v>
      </c>
      <c r="C15" s="399">
        <v>0</v>
      </c>
      <c r="D15" s="399">
        <v>0</v>
      </c>
      <c r="E15" s="308" t="str">
        <f t="shared" si="2"/>
        <v/>
      </c>
      <c r="F15" s="418" t="str">
        <f t="shared" si="1"/>
        <v>否</v>
      </c>
    </row>
    <row r="16" ht="36" customHeight="1" spans="1:6">
      <c r="A16" s="400" t="s">
        <v>1269</v>
      </c>
      <c r="B16" s="202" t="s">
        <v>1270</v>
      </c>
      <c r="C16" s="394">
        <v>0</v>
      </c>
      <c r="D16" s="394">
        <v>0</v>
      </c>
      <c r="E16" s="308" t="str">
        <f t="shared" si="2"/>
        <v/>
      </c>
      <c r="F16" s="418" t="str">
        <f t="shared" si="1"/>
        <v>是</v>
      </c>
    </row>
    <row r="17" ht="36" customHeight="1" spans="1:6">
      <c r="A17" s="400" t="s">
        <v>1271</v>
      </c>
      <c r="B17" s="202" t="s">
        <v>1272</v>
      </c>
      <c r="C17" s="401">
        <v>10082</v>
      </c>
      <c r="D17" s="402">
        <v>10500</v>
      </c>
      <c r="E17" s="417">
        <f t="shared" si="2"/>
        <v>0.041</v>
      </c>
      <c r="F17" s="418" t="str">
        <f t="shared" si="1"/>
        <v>是</v>
      </c>
    </row>
    <row r="18" ht="36" customHeight="1" spans="1:6">
      <c r="A18" s="400" t="s">
        <v>1273</v>
      </c>
      <c r="B18" s="211" t="s">
        <v>1274</v>
      </c>
      <c r="C18" s="403">
        <v>3844</v>
      </c>
      <c r="D18" s="312">
        <v>4100</v>
      </c>
      <c r="E18" s="308">
        <f t="shared" si="2"/>
        <v>0.067</v>
      </c>
      <c r="F18" s="418" t="str">
        <f t="shared" si="1"/>
        <v>是</v>
      </c>
    </row>
    <row r="19" ht="36" customHeight="1" spans="1:6">
      <c r="A19" s="400" t="s">
        <v>1275</v>
      </c>
      <c r="B19" s="211" t="s">
        <v>1276</v>
      </c>
      <c r="C19" s="403">
        <v>6238</v>
      </c>
      <c r="D19" s="312">
        <v>6400</v>
      </c>
      <c r="E19" s="308">
        <f t="shared" si="2"/>
        <v>0.026</v>
      </c>
      <c r="F19" s="418" t="str">
        <f t="shared" si="1"/>
        <v>是</v>
      </c>
    </row>
    <row r="20" ht="36" customHeight="1" spans="1:6">
      <c r="A20" s="400" t="s">
        <v>1277</v>
      </c>
      <c r="B20" s="202" t="s">
        <v>1278</v>
      </c>
      <c r="C20" s="404">
        <v>-48</v>
      </c>
      <c r="D20" s="348"/>
      <c r="E20" s="417">
        <f t="shared" si="2"/>
        <v>1</v>
      </c>
      <c r="F20" s="418" t="str">
        <f t="shared" si="1"/>
        <v>是</v>
      </c>
    </row>
    <row r="21" ht="36" customHeight="1" spans="1:6">
      <c r="A21" s="400" t="s">
        <v>1279</v>
      </c>
      <c r="B21" s="202" t="s">
        <v>1280</v>
      </c>
      <c r="C21" s="394">
        <v>0</v>
      </c>
      <c r="D21" s="394">
        <v>0</v>
      </c>
      <c r="E21" s="417" t="str">
        <f t="shared" si="2"/>
        <v/>
      </c>
      <c r="F21" s="418" t="str">
        <f t="shared" si="1"/>
        <v>是</v>
      </c>
    </row>
    <row r="22" ht="36" customHeight="1" spans="1:6">
      <c r="A22" s="400" t="s">
        <v>1281</v>
      </c>
      <c r="B22" s="202" t="s">
        <v>1282</v>
      </c>
      <c r="C22" s="394">
        <v>0</v>
      </c>
      <c r="D22" s="394">
        <v>0</v>
      </c>
      <c r="E22" s="417" t="str">
        <f t="shared" si="2"/>
        <v/>
      </c>
      <c r="F22" s="418" t="str">
        <f t="shared" si="1"/>
        <v>是</v>
      </c>
    </row>
    <row r="23" ht="36" customHeight="1" spans="1:6">
      <c r="A23" s="392" t="s">
        <v>1283</v>
      </c>
      <c r="B23" s="393" t="s">
        <v>1284</v>
      </c>
      <c r="C23" s="394">
        <v>0</v>
      </c>
      <c r="D23" s="394">
        <v>0</v>
      </c>
      <c r="E23" s="417" t="str">
        <f t="shared" si="2"/>
        <v/>
      </c>
      <c r="F23" s="418" t="str">
        <f t="shared" si="1"/>
        <v>是</v>
      </c>
    </row>
    <row r="24" ht="36" customHeight="1" spans="1:6">
      <c r="A24" s="392" t="s">
        <v>1285</v>
      </c>
      <c r="B24" s="393" t="s">
        <v>1286</v>
      </c>
      <c r="C24" s="401">
        <v>3988</v>
      </c>
      <c r="D24" s="402">
        <v>4200</v>
      </c>
      <c r="E24" s="417">
        <f t="shared" si="2"/>
        <v>0.053</v>
      </c>
      <c r="F24" s="418" t="str">
        <f t="shared" si="1"/>
        <v>是</v>
      </c>
    </row>
    <row r="25" ht="36" customHeight="1" spans="1:6">
      <c r="A25" s="392" t="s">
        <v>1287</v>
      </c>
      <c r="B25" s="393" t="s">
        <v>1288</v>
      </c>
      <c r="C25" s="394">
        <v>0</v>
      </c>
      <c r="D25" s="394">
        <v>0</v>
      </c>
      <c r="E25" s="417" t="str">
        <f t="shared" si="2"/>
        <v/>
      </c>
      <c r="F25" s="418" t="str">
        <f t="shared" si="1"/>
        <v>是</v>
      </c>
    </row>
    <row r="26" ht="36" customHeight="1" spans="1:6">
      <c r="A26" s="392" t="s">
        <v>1289</v>
      </c>
      <c r="B26" s="393" t="s">
        <v>1290</v>
      </c>
      <c r="C26" s="394">
        <v>0</v>
      </c>
      <c r="D26" s="394">
        <v>0</v>
      </c>
      <c r="E26" s="417" t="str">
        <f t="shared" si="2"/>
        <v/>
      </c>
      <c r="F26" s="418" t="str">
        <f t="shared" si="1"/>
        <v>是</v>
      </c>
    </row>
    <row r="27" ht="36" customHeight="1" spans="1:6">
      <c r="A27" s="392" t="s">
        <v>1291</v>
      </c>
      <c r="B27" s="393" t="s">
        <v>1292</v>
      </c>
      <c r="C27" s="401">
        <v>3600</v>
      </c>
      <c r="D27" s="402">
        <v>1934</v>
      </c>
      <c r="E27" s="417">
        <f t="shared" si="2"/>
        <v>-0.463</v>
      </c>
      <c r="F27" s="418" t="str">
        <f t="shared" si="1"/>
        <v>是</v>
      </c>
    </row>
    <row r="28" ht="36" customHeight="1" spans="1:6">
      <c r="A28" s="392"/>
      <c r="B28" s="398"/>
      <c r="C28" s="399"/>
      <c r="D28" s="399"/>
      <c r="E28" s="308" t="str">
        <f t="shared" si="2"/>
        <v/>
      </c>
      <c r="F28" s="219" t="str">
        <f t="shared" si="1"/>
        <v>是</v>
      </c>
    </row>
    <row r="29" ht="36" customHeight="1" spans="1:6">
      <c r="A29" s="364"/>
      <c r="B29" s="365" t="s">
        <v>1598</v>
      </c>
      <c r="C29" s="401">
        <v>17622</v>
      </c>
      <c r="D29" s="402">
        <v>76512</v>
      </c>
      <c r="E29" s="417">
        <f t="shared" si="2"/>
        <v>3.342</v>
      </c>
      <c r="F29" s="219" t="s">
        <v>1141</v>
      </c>
    </row>
    <row r="30" ht="36" customHeight="1" spans="1:6">
      <c r="A30" s="405">
        <v>105</v>
      </c>
      <c r="B30" s="406" t="s">
        <v>1294</v>
      </c>
      <c r="C30" s="401">
        <v>1582610</v>
      </c>
      <c r="D30" s="402">
        <v>1994000</v>
      </c>
      <c r="E30" s="417">
        <f t="shared" si="2"/>
        <v>0.26</v>
      </c>
      <c r="F30" s="219" t="s">
        <v>1141</v>
      </c>
    </row>
    <row r="31" ht="36" customHeight="1" spans="1:6">
      <c r="A31" s="405">
        <v>110</v>
      </c>
      <c r="B31" s="406" t="s">
        <v>61</v>
      </c>
      <c r="C31" s="316">
        <v>186558</v>
      </c>
      <c r="D31" s="317">
        <v>94824</v>
      </c>
      <c r="E31" s="417">
        <f t="shared" si="2"/>
        <v>-0.492</v>
      </c>
      <c r="F31" s="219" t="s">
        <v>1141</v>
      </c>
    </row>
    <row r="32" ht="36" customHeight="1" spans="1:6">
      <c r="A32" s="407">
        <v>11004</v>
      </c>
      <c r="B32" s="408" t="s">
        <v>1599</v>
      </c>
      <c r="C32" s="306">
        <v>121651</v>
      </c>
      <c r="D32" s="371">
        <v>10935</v>
      </c>
      <c r="E32" s="308">
        <f t="shared" si="2"/>
        <v>-0.91</v>
      </c>
      <c r="F32" s="219" t="s">
        <v>1155</v>
      </c>
    </row>
    <row r="33" ht="36" customHeight="1" spans="1:6">
      <c r="A33" s="407">
        <v>1100401</v>
      </c>
      <c r="B33" s="408" t="s">
        <v>1296</v>
      </c>
      <c r="C33" s="409">
        <v>3005</v>
      </c>
      <c r="D33" s="409">
        <v>4672</v>
      </c>
      <c r="E33" s="308">
        <f t="shared" si="2"/>
        <v>0.555</v>
      </c>
      <c r="F33" s="219" t="s">
        <v>1155</v>
      </c>
    </row>
    <row r="34" ht="36" customHeight="1" spans="1:6">
      <c r="A34" s="407">
        <v>1100402</v>
      </c>
      <c r="B34" s="408" t="s">
        <v>1600</v>
      </c>
      <c r="C34" s="306">
        <v>7725</v>
      </c>
      <c r="D34" s="371">
        <v>15109</v>
      </c>
      <c r="E34" s="308">
        <f t="shared" si="2"/>
        <v>0.956</v>
      </c>
      <c r="F34" s="219" t="s">
        <v>1155</v>
      </c>
    </row>
    <row r="35" ht="36" customHeight="1" spans="1:6">
      <c r="A35" s="407">
        <v>11008</v>
      </c>
      <c r="B35" s="408" t="s">
        <v>64</v>
      </c>
      <c r="C35" s="306">
        <v>46768</v>
      </c>
      <c r="D35" s="339">
        <v>16101</v>
      </c>
      <c r="E35" s="308">
        <f t="shared" si="2"/>
        <v>-0.656</v>
      </c>
      <c r="F35" s="219" t="s">
        <v>1155</v>
      </c>
    </row>
    <row r="36" ht="36" customHeight="1" spans="1:6">
      <c r="A36" s="410">
        <v>11009</v>
      </c>
      <c r="B36" s="411" t="s">
        <v>65</v>
      </c>
      <c r="C36" s="412">
        <v>10414</v>
      </c>
      <c r="D36" s="339">
        <v>52679</v>
      </c>
      <c r="E36" s="308">
        <f t="shared" si="2"/>
        <v>4.058</v>
      </c>
      <c r="F36" s="219" t="s">
        <v>1155</v>
      </c>
    </row>
    <row r="37" ht="36" customHeight="1" spans="1:6">
      <c r="A37" s="413"/>
      <c r="B37" s="414" t="s">
        <v>68</v>
      </c>
      <c r="C37" s="316">
        <v>1786790</v>
      </c>
      <c r="D37" s="317">
        <v>2165336</v>
      </c>
      <c r="E37" s="417">
        <f t="shared" si="2"/>
        <v>0.212</v>
      </c>
      <c r="F37" s="219" t="s">
        <v>1141</v>
      </c>
    </row>
  </sheetData>
  <autoFilter xmlns:etc="http://www.wps.cn/officeDocument/2017/etCustomData" ref="A3:F37" etc:filterBottomFollowUsedRange="0">
    <extLst/>
  </autoFilter>
  <mergeCells count="1">
    <mergeCell ref="B1:E1"/>
  </mergeCells>
  <conditionalFormatting sqref="B30">
    <cfRule type="expression" dxfId="1" priority="8" stopIfTrue="1">
      <formula>"len($A:$A)=3"</formula>
    </cfRule>
  </conditionalFormatting>
  <conditionalFormatting sqref="C33">
    <cfRule type="expression" dxfId="1" priority="1" stopIfTrue="1">
      <formula>"len($A:$A)=3"</formula>
    </cfRule>
  </conditionalFormatting>
  <conditionalFormatting sqref="B31:B34">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347"/>
  <sheetViews>
    <sheetView showGridLines="0" showZeros="0" view="pageBreakPreview" zoomScaleNormal="115" workbookViewId="0">
      <pane ySplit="3" topLeftCell="A272" activePane="bottomLeft" state="frozen"/>
      <selection/>
      <selection pane="bottomLeft" activeCell="B272" sqref="B272"/>
    </sheetView>
  </sheetViews>
  <sheetFormatPr defaultColWidth="9" defaultRowHeight="15.75" outlineLevelCol="6"/>
  <cols>
    <col min="1" max="1" width="12.3333333333333" style="326" customWidth="1"/>
    <col min="2" max="2" width="50.775" style="326" customWidth="1"/>
    <col min="3" max="4" width="20.6666666666667" style="327" customWidth="1"/>
    <col min="5" max="5" width="20.6666666666667" style="328" customWidth="1"/>
    <col min="6" max="6" width="4.89166666666667" style="329" customWidth="1"/>
    <col min="7" max="7" width="5.775" style="326" customWidth="1"/>
    <col min="8" max="16384" width="9" style="326"/>
  </cols>
  <sheetData>
    <row r="1" ht="45" customHeight="1" spans="1:7">
      <c r="A1" s="330"/>
      <c r="B1" s="331" t="s">
        <v>1601</v>
      </c>
      <c r="C1" s="331"/>
      <c r="D1" s="331"/>
      <c r="E1" s="331"/>
      <c r="F1" s="351"/>
      <c r="G1" s="330"/>
    </row>
    <row r="2" s="323" customFormat="1" ht="20.1" customHeight="1" spans="1:7">
      <c r="A2" s="332"/>
      <c r="B2" s="333"/>
      <c r="C2" s="333"/>
      <c r="D2" s="333"/>
      <c r="E2" s="352" t="s">
        <v>2</v>
      </c>
      <c r="F2" s="353"/>
      <c r="G2" s="332"/>
    </row>
    <row r="3" s="324" customFormat="1" ht="45" customHeight="1" spans="1:7">
      <c r="A3" s="334" t="s">
        <v>3</v>
      </c>
      <c r="B3" s="335" t="s">
        <v>4</v>
      </c>
      <c r="C3" s="336" t="s">
        <v>5</v>
      </c>
      <c r="D3" s="336" t="s">
        <v>6</v>
      </c>
      <c r="E3" s="336" t="s">
        <v>129</v>
      </c>
      <c r="F3" s="354" t="s">
        <v>8</v>
      </c>
      <c r="G3" s="355" t="s">
        <v>1602</v>
      </c>
    </row>
    <row r="4" ht="36" customHeight="1" spans="1:7">
      <c r="A4" s="337">
        <v>205</v>
      </c>
      <c r="B4" s="338" t="s">
        <v>1299</v>
      </c>
      <c r="C4" s="339"/>
      <c r="D4" s="339"/>
      <c r="E4" s="308" t="str">
        <f>IF(C4&gt;0,D4/C4-1,IF(C4&lt;0,-(D4/C4-1),""))</f>
        <v/>
      </c>
      <c r="F4" s="356" t="s">
        <v>1141</v>
      </c>
      <c r="G4" s="357" t="s">
        <v>1602</v>
      </c>
    </row>
    <row r="5" ht="36" customHeight="1" spans="1:7">
      <c r="A5" s="337">
        <v>20598</v>
      </c>
      <c r="B5" s="340" t="s">
        <v>1300</v>
      </c>
      <c r="C5" s="312"/>
      <c r="D5" s="312"/>
      <c r="E5" s="308" t="str">
        <f t="shared" ref="E5:E18" si="0">IF(C5&gt;0,D5/C5-1,IF(C5&lt;0,-(D5/C5-1),""))</f>
        <v/>
      </c>
      <c r="F5" s="356" t="s">
        <v>1155</v>
      </c>
      <c r="G5" s="357" t="s">
        <v>1603</v>
      </c>
    </row>
    <row r="6" ht="36" customHeight="1" spans="1:7">
      <c r="A6" s="341">
        <v>2059801</v>
      </c>
      <c r="B6" s="342" t="s">
        <v>1301</v>
      </c>
      <c r="C6" s="343"/>
      <c r="D6" s="343"/>
      <c r="E6" s="308" t="str">
        <f t="shared" si="0"/>
        <v/>
      </c>
      <c r="F6" s="356" t="s">
        <v>1155</v>
      </c>
      <c r="G6" s="357" t="s">
        <v>1604</v>
      </c>
    </row>
    <row r="7" ht="36" customHeight="1" spans="1:7">
      <c r="A7" s="341">
        <v>2059802</v>
      </c>
      <c r="B7" s="342" t="s">
        <v>347</v>
      </c>
      <c r="C7" s="343"/>
      <c r="D7" s="343"/>
      <c r="E7" s="308" t="str">
        <f t="shared" si="0"/>
        <v/>
      </c>
      <c r="F7" s="356" t="s">
        <v>1155</v>
      </c>
      <c r="G7" s="357" t="s">
        <v>1604</v>
      </c>
    </row>
    <row r="8" ht="36" customHeight="1" spans="1:7">
      <c r="A8" s="341">
        <v>2059803</v>
      </c>
      <c r="B8" s="342" t="s">
        <v>349</v>
      </c>
      <c r="C8" s="343"/>
      <c r="D8" s="343"/>
      <c r="E8" s="308" t="str">
        <f t="shared" si="0"/>
        <v/>
      </c>
      <c r="F8" s="356" t="s">
        <v>1155</v>
      </c>
      <c r="G8" s="357" t="s">
        <v>1604</v>
      </c>
    </row>
    <row r="9" ht="36" customHeight="1" spans="1:7">
      <c r="A9" s="341">
        <v>2059804</v>
      </c>
      <c r="B9" s="342" t="s">
        <v>369</v>
      </c>
      <c r="C9" s="343"/>
      <c r="D9" s="343"/>
      <c r="E9" s="308" t="str">
        <f t="shared" si="0"/>
        <v/>
      </c>
      <c r="F9" s="356" t="s">
        <v>1155</v>
      </c>
      <c r="G9" s="357" t="s">
        <v>1604</v>
      </c>
    </row>
    <row r="10" ht="36" customHeight="1" spans="1:7">
      <c r="A10" s="341">
        <v>2059899</v>
      </c>
      <c r="B10" s="342" t="s">
        <v>386</v>
      </c>
      <c r="C10" s="343"/>
      <c r="D10" s="343"/>
      <c r="E10" s="308" t="str">
        <f t="shared" si="0"/>
        <v/>
      </c>
      <c r="F10" s="356" t="s">
        <v>1155</v>
      </c>
      <c r="G10" s="357" t="s">
        <v>1604</v>
      </c>
    </row>
    <row r="11" ht="36" customHeight="1" spans="1:7">
      <c r="A11" s="337">
        <v>206</v>
      </c>
      <c r="B11" s="344" t="s">
        <v>1302</v>
      </c>
      <c r="C11" s="312"/>
      <c r="D11" s="312"/>
      <c r="E11" s="308" t="str">
        <f t="shared" si="0"/>
        <v/>
      </c>
      <c r="F11" s="356" t="s">
        <v>1141</v>
      </c>
      <c r="G11" s="357" t="s">
        <v>1602</v>
      </c>
    </row>
    <row r="12" ht="36" customHeight="1" spans="1:7">
      <c r="A12" s="337">
        <v>20698</v>
      </c>
      <c r="B12" s="340" t="s">
        <v>1300</v>
      </c>
      <c r="C12" s="312"/>
      <c r="D12" s="312"/>
      <c r="E12" s="308" t="str">
        <f t="shared" si="0"/>
        <v/>
      </c>
      <c r="F12" s="356" t="s">
        <v>1155</v>
      </c>
      <c r="G12" s="357" t="s">
        <v>1603</v>
      </c>
    </row>
    <row r="13" ht="36" customHeight="1" spans="1:7">
      <c r="A13" s="341">
        <v>2069801</v>
      </c>
      <c r="B13" s="342" t="s">
        <v>393</v>
      </c>
      <c r="C13" s="343"/>
      <c r="D13" s="343"/>
      <c r="E13" s="308" t="str">
        <f t="shared" si="0"/>
        <v/>
      </c>
      <c r="F13" s="356" t="s">
        <v>1155</v>
      </c>
      <c r="G13" s="357" t="s">
        <v>1604</v>
      </c>
    </row>
    <row r="14" ht="36" customHeight="1" spans="1:7">
      <c r="A14" s="341">
        <v>2069802</v>
      </c>
      <c r="B14" s="342" t="s">
        <v>402</v>
      </c>
      <c r="C14" s="343"/>
      <c r="D14" s="343"/>
      <c r="E14" s="308" t="str">
        <f t="shared" si="0"/>
        <v/>
      </c>
      <c r="F14" s="356" t="s">
        <v>1155</v>
      </c>
      <c r="G14" s="357" t="s">
        <v>1604</v>
      </c>
    </row>
    <row r="15" ht="36" customHeight="1" spans="1:7">
      <c r="A15" s="341">
        <v>2069803</v>
      </c>
      <c r="B15" s="342" t="s">
        <v>407</v>
      </c>
      <c r="C15" s="343"/>
      <c r="D15" s="343"/>
      <c r="E15" s="308" t="str">
        <f t="shared" si="0"/>
        <v/>
      </c>
      <c r="F15" s="356" t="s">
        <v>1155</v>
      </c>
      <c r="G15" s="357" t="s">
        <v>1604</v>
      </c>
    </row>
    <row r="16" ht="36" customHeight="1" spans="1:7">
      <c r="A16" s="341">
        <v>2069804</v>
      </c>
      <c r="B16" s="342" t="s">
        <v>412</v>
      </c>
      <c r="C16" s="343"/>
      <c r="D16" s="343"/>
      <c r="E16" s="308" t="str">
        <f t="shared" si="0"/>
        <v/>
      </c>
      <c r="F16" s="356" t="s">
        <v>1155</v>
      </c>
      <c r="G16" s="357" t="s">
        <v>1604</v>
      </c>
    </row>
    <row r="17" ht="36" customHeight="1" spans="1:7">
      <c r="A17" s="341">
        <v>2069805</v>
      </c>
      <c r="B17" s="342" t="s">
        <v>431</v>
      </c>
      <c r="C17" s="343"/>
      <c r="D17" s="343"/>
      <c r="E17" s="308" t="str">
        <f t="shared" si="0"/>
        <v/>
      </c>
      <c r="F17" s="356" t="s">
        <v>1155</v>
      </c>
      <c r="G17" s="357" t="s">
        <v>1604</v>
      </c>
    </row>
    <row r="18" ht="36" customHeight="1" spans="1:7">
      <c r="A18" s="341">
        <v>2069899</v>
      </c>
      <c r="B18" s="342" t="s">
        <v>1303</v>
      </c>
      <c r="C18" s="343"/>
      <c r="D18" s="343"/>
      <c r="E18" s="308" t="str">
        <f t="shared" si="0"/>
        <v/>
      </c>
      <c r="F18" s="356" t="s">
        <v>1155</v>
      </c>
      <c r="G18" s="357" t="s">
        <v>1604</v>
      </c>
    </row>
    <row r="19" ht="36" customHeight="1" spans="1:7">
      <c r="A19" s="345">
        <v>207</v>
      </c>
      <c r="B19" s="344" t="s">
        <v>1304</v>
      </c>
      <c r="C19" s="346">
        <v>18</v>
      </c>
      <c r="D19" s="346">
        <v>15</v>
      </c>
      <c r="E19" s="308">
        <f t="shared" ref="E19:E82" si="1">IF(C19&gt;0,D19/C19-1,IF(C19&lt;0,-(D19/C19-1),""))</f>
        <v>-0.167</v>
      </c>
      <c r="F19" s="356" t="s">
        <v>1141</v>
      </c>
      <c r="G19" s="357" t="s">
        <v>1602</v>
      </c>
    </row>
    <row r="20" ht="36" customHeight="1" spans="1:7">
      <c r="A20" s="345">
        <v>20707</v>
      </c>
      <c r="B20" s="340" t="s">
        <v>1305</v>
      </c>
      <c r="C20" s="346"/>
      <c r="D20" s="346"/>
      <c r="E20" s="308" t="str">
        <f t="shared" si="1"/>
        <v/>
      </c>
      <c r="F20" s="356" t="s">
        <v>1155</v>
      </c>
      <c r="G20" s="357" t="s">
        <v>1603</v>
      </c>
    </row>
    <row r="21" ht="36" customHeight="1" spans="1:7">
      <c r="A21" s="347">
        <v>2070701</v>
      </c>
      <c r="B21" s="342" t="s">
        <v>1306</v>
      </c>
      <c r="C21" s="343"/>
      <c r="D21" s="343"/>
      <c r="E21" s="308" t="str">
        <f t="shared" si="1"/>
        <v/>
      </c>
      <c r="F21" s="356" t="s">
        <v>1155</v>
      </c>
      <c r="G21" s="357" t="s">
        <v>1604</v>
      </c>
    </row>
    <row r="22" ht="36" customHeight="1" spans="1:7">
      <c r="A22" s="347">
        <v>2070702</v>
      </c>
      <c r="B22" s="342" t="s">
        <v>1307</v>
      </c>
      <c r="C22" s="343"/>
      <c r="D22" s="343"/>
      <c r="E22" s="308" t="str">
        <f t="shared" si="1"/>
        <v/>
      </c>
      <c r="F22" s="356" t="s">
        <v>1155</v>
      </c>
      <c r="G22" s="357" t="s">
        <v>1604</v>
      </c>
    </row>
    <row r="23" ht="36" customHeight="1" spans="1:7">
      <c r="A23" s="347">
        <v>2070703</v>
      </c>
      <c r="B23" s="342" t="s">
        <v>1308</v>
      </c>
      <c r="C23" s="343"/>
      <c r="D23" s="343"/>
      <c r="E23" s="308" t="str">
        <f t="shared" si="1"/>
        <v/>
      </c>
      <c r="F23" s="356" t="s">
        <v>1155</v>
      </c>
      <c r="G23" s="357" t="s">
        <v>1604</v>
      </c>
    </row>
    <row r="24" ht="36" customHeight="1" spans="1:7">
      <c r="A24" s="347">
        <v>2070704</v>
      </c>
      <c r="B24" s="342" t="s">
        <v>1309</v>
      </c>
      <c r="C24" s="343"/>
      <c r="D24" s="343"/>
      <c r="E24" s="308" t="str">
        <f t="shared" si="1"/>
        <v/>
      </c>
      <c r="F24" s="356" t="s">
        <v>1155</v>
      </c>
      <c r="G24" s="357" t="s">
        <v>1604</v>
      </c>
    </row>
    <row r="25" ht="36" customHeight="1" spans="1:7">
      <c r="A25" s="347">
        <v>2070799</v>
      </c>
      <c r="B25" s="342" t="s">
        <v>1310</v>
      </c>
      <c r="C25" s="343"/>
      <c r="D25" s="343"/>
      <c r="E25" s="308" t="str">
        <f t="shared" si="1"/>
        <v/>
      </c>
      <c r="F25" s="356" t="s">
        <v>1155</v>
      </c>
      <c r="G25" s="357" t="s">
        <v>1604</v>
      </c>
    </row>
    <row r="26" ht="36" customHeight="1" spans="1:7">
      <c r="A26" s="345">
        <v>20709</v>
      </c>
      <c r="B26" s="340" t="s">
        <v>1311</v>
      </c>
      <c r="C26" s="348">
        <v>18</v>
      </c>
      <c r="D26" s="349">
        <v>15</v>
      </c>
      <c r="E26" s="308">
        <f t="shared" si="1"/>
        <v>-0.167</v>
      </c>
      <c r="F26" s="356" t="s">
        <v>1141</v>
      </c>
      <c r="G26" s="357" t="s">
        <v>1603</v>
      </c>
    </row>
    <row r="27" ht="36" customHeight="1" spans="1:7">
      <c r="A27" s="347">
        <v>2070901</v>
      </c>
      <c r="B27" s="342" t="s">
        <v>1312</v>
      </c>
      <c r="C27" s="343"/>
      <c r="D27" s="343"/>
      <c r="E27" s="308" t="str">
        <f t="shared" si="1"/>
        <v/>
      </c>
      <c r="F27" s="356" t="s">
        <v>1155</v>
      </c>
      <c r="G27" s="357" t="s">
        <v>1604</v>
      </c>
    </row>
    <row r="28" ht="36" customHeight="1" spans="1:7">
      <c r="A28" s="347">
        <v>2070902</v>
      </c>
      <c r="B28" s="342" t="s">
        <v>1313</v>
      </c>
      <c r="C28" s="343"/>
      <c r="D28" s="343"/>
      <c r="E28" s="308" t="str">
        <f t="shared" si="1"/>
        <v/>
      </c>
      <c r="F28" s="356" t="s">
        <v>1155</v>
      </c>
      <c r="G28" s="357" t="s">
        <v>1604</v>
      </c>
    </row>
    <row r="29" s="325" customFormat="1" ht="36" customHeight="1" spans="1:7">
      <c r="A29" s="347">
        <v>2070903</v>
      </c>
      <c r="B29" s="342" t="s">
        <v>1314</v>
      </c>
      <c r="C29" s="343"/>
      <c r="D29" s="343"/>
      <c r="E29" s="308" t="str">
        <f t="shared" si="1"/>
        <v/>
      </c>
      <c r="F29" s="356" t="s">
        <v>1155</v>
      </c>
      <c r="G29" s="357" t="s">
        <v>1604</v>
      </c>
    </row>
    <row r="30" ht="36" customHeight="1" spans="1:7">
      <c r="A30" s="347">
        <v>2070904</v>
      </c>
      <c r="B30" s="342" t="s">
        <v>1315</v>
      </c>
      <c r="C30" s="343">
        <v>18</v>
      </c>
      <c r="D30" s="343">
        <v>15</v>
      </c>
      <c r="E30" s="308">
        <f t="shared" si="1"/>
        <v>-0.167</v>
      </c>
      <c r="F30" s="356" t="s">
        <v>1141</v>
      </c>
      <c r="G30" s="357" t="s">
        <v>1604</v>
      </c>
    </row>
    <row r="31" ht="36" customHeight="1" spans="1:7">
      <c r="A31" s="347">
        <v>2070999</v>
      </c>
      <c r="B31" s="342" t="s">
        <v>1316</v>
      </c>
      <c r="C31" s="343"/>
      <c r="D31" s="343"/>
      <c r="E31" s="308" t="str">
        <f t="shared" si="1"/>
        <v/>
      </c>
      <c r="F31" s="356" t="s">
        <v>1155</v>
      </c>
      <c r="G31" s="357" t="s">
        <v>1604</v>
      </c>
    </row>
    <row r="32" ht="36" customHeight="1" spans="1:7">
      <c r="A32" s="345">
        <v>20710</v>
      </c>
      <c r="B32" s="340" t="s">
        <v>1317</v>
      </c>
      <c r="C32" s="348"/>
      <c r="D32" s="349"/>
      <c r="E32" s="308" t="str">
        <f t="shared" si="1"/>
        <v/>
      </c>
      <c r="F32" s="356" t="s">
        <v>1155</v>
      </c>
      <c r="G32" s="357" t="s">
        <v>1603</v>
      </c>
    </row>
    <row r="33" ht="36" customHeight="1" spans="1:7">
      <c r="A33" s="347">
        <v>2071001</v>
      </c>
      <c r="B33" s="342" t="s">
        <v>1318</v>
      </c>
      <c r="C33" s="343"/>
      <c r="D33" s="343"/>
      <c r="E33" s="308" t="str">
        <f t="shared" si="1"/>
        <v/>
      </c>
      <c r="F33" s="356" t="s">
        <v>1155</v>
      </c>
      <c r="G33" s="357" t="s">
        <v>1604</v>
      </c>
    </row>
    <row r="34" ht="36" customHeight="1" spans="1:7">
      <c r="A34" s="347">
        <v>2071099</v>
      </c>
      <c r="B34" s="342" t="s">
        <v>1319</v>
      </c>
      <c r="C34" s="343"/>
      <c r="D34" s="343"/>
      <c r="E34" s="308" t="str">
        <f t="shared" si="1"/>
        <v/>
      </c>
      <c r="F34" s="356" t="s">
        <v>1155</v>
      </c>
      <c r="G34" s="357" t="s">
        <v>1604</v>
      </c>
    </row>
    <row r="35" ht="36" customHeight="1" spans="1:7">
      <c r="A35" s="345">
        <v>20798</v>
      </c>
      <c r="B35" s="340" t="s">
        <v>1300</v>
      </c>
      <c r="C35" s="348"/>
      <c r="D35" s="349"/>
      <c r="E35" s="308" t="str">
        <f t="shared" si="1"/>
        <v/>
      </c>
      <c r="F35" s="356" t="s">
        <v>1155</v>
      </c>
      <c r="G35" s="357" t="s">
        <v>1603</v>
      </c>
    </row>
    <row r="36" ht="36" customHeight="1" spans="1:7">
      <c r="A36" s="347">
        <v>2079801</v>
      </c>
      <c r="B36" s="342" t="s">
        <v>440</v>
      </c>
      <c r="C36" s="343"/>
      <c r="D36" s="343"/>
      <c r="E36" s="308" t="str">
        <f t="shared" si="1"/>
        <v/>
      </c>
      <c r="F36" s="356" t="s">
        <v>1155</v>
      </c>
      <c r="G36" s="357" t="s">
        <v>1604</v>
      </c>
    </row>
    <row r="37" s="325" customFormat="1" ht="36" customHeight="1" spans="1:7">
      <c r="A37" s="347">
        <v>2079802</v>
      </c>
      <c r="B37" s="342" t="s">
        <v>453</v>
      </c>
      <c r="C37" s="343"/>
      <c r="D37" s="343"/>
      <c r="E37" s="308" t="str">
        <f t="shared" si="1"/>
        <v/>
      </c>
      <c r="F37" s="356" t="s">
        <v>1155</v>
      </c>
      <c r="G37" s="357" t="s">
        <v>1604</v>
      </c>
    </row>
    <row r="38" ht="36" customHeight="1" spans="1:7">
      <c r="A38" s="347">
        <v>2079803</v>
      </c>
      <c r="B38" s="342" t="s">
        <v>458</v>
      </c>
      <c r="C38" s="343"/>
      <c r="D38" s="343"/>
      <c r="E38" s="308" t="str">
        <f t="shared" si="1"/>
        <v/>
      </c>
      <c r="F38" s="356" t="s">
        <v>1155</v>
      </c>
      <c r="G38" s="357" t="s">
        <v>1604</v>
      </c>
    </row>
    <row r="39" ht="36" customHeight="1" spans="1:7">
      <c r="A39" s="347">
        <v>2079804</v>
      </c>
      <c r="B39" s="342" t="s">
        <v>466</v>
      </c>
      <c r="C39" s="343"/>
      <c r="D39" s="343"/>
      <c r="E39" s="308" t="str">
        <f t="shared" si="1"/>
        <v/>
      </c>
      <c r="F39" s="356" t="s">
        <v>1155</v>
      </c>
      <c r="G39" s="357" t="s">
        <v>1604</v>
      </c>
    </row>
    <row r="40" ht="36" customHeight="1" spans="1:7">
      <c r="A40" s="347">
        <v>2079805</v>
      </c>
      <c r="B40" s="342" t="s">
        <v>472</v>
      </c>
      <c r="C40" s="343"/>
      <c r="D40" s="343"/>
      <c r="E40" s="308" t="str">
        <f t="shared" si="1"/>
        <v/>
      </c>
      <c r="F40" s="356" t="s">
        <v>1155</v>
      </c>
      <c r="G40" s="357" t="s">
        <v>1604</v>
      </c>
    </row>
    <row r="41" ht="36" customHeight="1" spans="1:7">
      <c r="A41" s="347">
        <v>2079899</v>
      </c>
      <c r="B41" s="342" t="s">
        <v>1320</v>
      </c>
      <c r="C41" s="343"/>
      <c r="D41" s="343"/>
      <c r="E41" s="308" t="str">
        <f t="shared" si="1"/>
        <v/>
      </c>
      <c r="F41" s="356" t="s">
        <v>1155</v>
      </c>
      <c r="G41" s="357" t="s">
        <v>1604</v>
      </c>
    </row>
    <row r="42" ht="36" customHeight="1" spans="1:7">
      <c r="A42" s="350">
        <v>208</v>
      </c>
      <c r="B42" s="344" t="s">
        <v>1321</v>
      </c>
      <c r="C42" s="348"/>
      <c r="D42" s="349"/>
      <c r="E42" s="308" t="str">
        <f t="shared" si="1"/>
        <v/>
      </c>
      <c r="F42" s="356" t="s">
        <v>1141</v>
      </c>
      <c r="G42" s="357" t="s">
        <v>1602</v>
      </c>
    </row>
    <row r="43" ht="36" customHeight="1" spans="1:7">
      <c r="A43" s="350">
        <v>20898</v>
      </c>
      <c r="B43" s="340" t="s">
        <v>1300</v>
      </c>
      <c r="C43" s="348"/>
      <c r="D43" s="349"/>
      <c r="E43" s="308" t="str">
        <f t="shared" si="1"/>
        <v/>
      </c>
      <c r="F43" s="356" t="s">
        <v>1155</v>
      </c>
      <c r="G43" s="357" t="s">
        <v>1603</v>
      </c>
    </row>
    <row r="44" ht="36" customHeight="1" spans="1:7">
      <c r="A44" s="347">
        <v>2089801</v>
      </c>
      <c r="B44" s="342" t="s">
        <v>1322</v>
      </c>
      <c r="C44" s="343"/>
      <c r="D44" s="343"/>
      <c r="E44" s="308" t="str">
        <f t="shared" si="1"/>
        <v/>
      </c>
      <c r="F44" s="356" t="s">
        <v>1155</v>
      </c>
      <c r="G44" s="357" t="s">
        <v>1604</v>
      </c>
    </row>
    <row r="45" ht="36" customHeight="1" spans="1:7">
      <c r="A45" s="347">
        <v>2089802</v>
      </c>
      <c r="B45" s="342" t="s">
        <v>1323</v>
      </c>
      <c r="C45" s="343"/>
      <c r="D45" s="343"/>
      <c r="E45" s="308" t="str">
        <f t="shared" si="1"/>
        <v/>
      </c>
      <c r="F45" s="356" t="s">
        <v>1155</v>
      </c>
      <c r="G45" s="357" t="s">
        <v>1604</v>
      </c>
    </row>
    <row r="46" ht="36" customHeight="1" spans="1:7">
      <c r="A46" s="347">
        <v>2089899</v>
      </c>
      <c r="B46" s="342" t="s">
        <v>585</v>
      </c>
      <c r="C46" s="343"/>
      <c r="D46" s="343"/>
      <c r="E46" s="308" t="str">
        <f t="shared" si="1"/>
        <v/>
      </c>
      <c r="F46" s="356" t="s">
        <v>1155</v>
      </c>
      <c r="G46" s="357" t="s">
        <v>1604</v>
      </c>
    </row>
    <row r="47" ht="36" customHeight="1" spans="1:7">
      <c r="A47" s="350">
        <v>210</v>
      </c>
      <c r="B47" s="344" t="s">
        <v>1324</v>
      </c>
      <c r="C47" s="348"/>
      <c r="D47" s="348"/>
      <c r="E47" s="308" t="str">
        <f t="shared" si="1"/>
        <v/>
      </c>
      <c r="F47" s="356" t="s">
        <v>1141</v>
      </c>
      <c r="G47" s="357" t="s">
        <v>1602</v>
      </c>
    </row>
    <row r="48" ht="36" customHeight="1" spans="1:7">
      <c r="A48" s="350">
        <v>21098</v>
      </c>
      <c r="B48" s="340" t="s">
        <v>1300</v>
      </c>
      <c r="C48" s="348"/>
      <c r="D48" s="348"/>
      <c r="E48" s="308" t="str">
        <f t="shared" si="1"/>
        <v/>
      </c>
      <c r="F48" s="356" t="s">
        <v>1155</v>
      </c>
      <c r="G48" s="357" t="s">
        <v>1603</v>
      </c>
    </row>
    <row r="49" ht="36" customHeight="1" spans="1:7">
      <c r="A49" s="347">
        <v>2109801</v>
      </c>
      <c r="B49" s="342" t="s">
        <v>592</v>
      </c>
      <c r="C49" s="343"/>
      <c r="D49" s="343"/>
      <c r="E49" s="308" t="str">
        <f t="shared" si="1"/>
        <v/>
      </c>
      <c r="F49" s="356" t="s">
        <v>1155</v>
      </c>
      <c r="G49" s="357" t="s">
        <v>1604</v>
      </c>
    </row>
    <row r="50" ht="36" customHeight="1" spans="1:7">
      <c r="A50" s="347">
        <v>2109802</v>
      </c>
      <c r="B50" s="342" t="s">
        <v>607</v>
      </c>
      <c r="C50" s="343"/>
      <c r="D50" s="343"/>
      <c r="E50" s="308" t="str">
        <f t="shared" si="1"/>
        <v/>
      </c>
      <c r="F50" s="356" t="s">
        <v>1155</v>
      </c>
      <c r="G50" s="357" t="s">
        <v>1604</v>
      </c>
    </row>
    <row r="51" ht="36" customHeight="1" spans="1:7">
      <c r="A51" s="347">
        <v>2109803</v>
      </c>
      <c r="B51" s="342" t="s">
        <v>1325</v>
      </c>
      <c r="C51" s="343"/>
      <c r="D51" s="343"/>
      <c r="E51" s="308" t="str">
        <f t="shared" si="1"/>
        <v/>
      </c>
      <c r="F51" s="356" t="s">
        <v>1155</v>
      </c>
      <c r="G51" s="357" t="s">
        <v>1604</v>
      </c>
    </row>
    <row r="52" ht="36" customHeight="1" spans="1:7">
      <c r="A52" s="347">
        <v>2109804</v>
      </c>
      <c r="B52" s="342" t="s">
        <v>653</v>
      </c>
      <c r="C52" s="343"/>
      <c r="D52" s="343"/>
      <c r="E52" s="308" t="str">
        <f t="shared" si="1"/>
        <v/>
      </c>
      <c r="F52" s="356" t="s">
        <v>1155</v>
      </c>
      <c r="G52" s="357" t="s">
        <v>1604</v>
      </c>
    </row>
    <row r="53" ht="36" customHeight="1" spans="1:7">
      <c r="A53" s="347">
        <v>2109899</v>
      </c>
      <c r="B53" s="342" t="s">
        <v>656</v>
      </c>
      <c r="C53" s="343"/>
      <c r="D53" s="343"/>
      <c r="E53" s="308" t="str">
        <f t="shared" si="1"/>
        <v/>
      </c>
      <c r="F53" s="356" t="s">
        <v>1155</v>
      </c>
      <c r="G53" s="357" t="s">
        <v>1604</v>
      </c>
    </row>
    <row r="54" ht="36" customHeight="1" spans="1:7">
      <c r="A54" s="345">
        <v>211</v>
      </c>
      <c r="B54" s="344" t="s">
        <v>1326</v>
      </c>
      <c r="C54" s="346"/>
      <c r="D54" s="346"/>
      <c r="E54" s="308" t="str">
        <f t="shared" si="1"/>
        <v/>
      </c>
      <c r="F54" s="356" t="s">
        <v>1141</v>
      </c>
      <c r="G54" s="357" t="s">
        <v>1602</v>
      </c>
    </row>
    <row r="55" ht="36" customHeight="1" spans="1:7">
      <c r="A55" s="345">
        <v>21160</v>
      </c>
      <c r="B55" s="340" t="s">
        <v>1327</v>
      </c>
      <c r="C55" s="348"/>
      <c r="D55" s="349"/>
      <c r="E55" s="308" t="str">
        <f t="shared" si="1"/>
        <v/>
      </c>
      <c r="F55" s="356" t="s">
        <v>1155</v>
      </c>
      <c r="G55" s="357" t="s">
        <v>1603</v>
      </c>
    </row>
    <row r="56" ht="36" customHeight="1" spans="1:7">
      <c r="A56" s="347">
        <v>2116001</v>
      </c>
      <c r="B56" s="342" t="s">
        <v>1328</v>
      </c>
      <c r="C56" s="343"/>
      <c r="D56" s="343"/>
      <c r="E56" s="308" t="str">
        <f t="shared" si="1"/>
        <v/>
      </c>
      <c r="F56" s="356" t="s">
        <v>1155</v>
      </c>
      <c r="G56" s="357" t="s">
        <v>1604</v>
      </c>
    </row>
    <row r="57" ht="36" customHeight="1" spans="1:7">
      <c r="A57" s="347">
        <v>2116002</v>
      </c>
      <c r="B57" s="342" t="s">
        <v>1329</v>
      </c>
      <c r="C57" s="343"/>
      <c r="D57" s="343"/>
      <c r="E57" s="308" t="str">
        <f t="shared" si="1"/>
        <v/>
      </c>
      <c r="F57" s="356" t="s">
        <v>1155</v>
      </c>
      <c r="G57" s="357" t="s">
        <v>1604</v>
      </c>
    </row>
    <row r="58" ht="36" customHeight="1" spans="1:7">
      <c r="A58" s="347">
        <v>2116003</v>
      </c>
      <c r="B58" s="342" t="s">
        <v>1330</v>
      </c>
      <c r="C58" s="343"/>
      <c r="D58" s="343"/>
      <c r="E58" s="308" t="str">
        <f t="shared" si="1"/>
        <v/>
      </c>
      <c r="F58" s="356" t="s">
        <v>1155</v>
      </c>
      <c r="G58" s="357" t="s">
        <v>1604</v>
      </c>
    </row>
    <row r="59" ht="36" customHeight="1" spans="1:7">
      <c r="A59" s="347">
        <v>2116099</v>
      </c>
      <c r="B59" s="342" t="s">
        <v>1331</v>
      </c>
      <c r="C59" s="343"/>
      <c r="D59" s="343"/>
      <c r="E59" s="308" t="str">
        <f t="shared" si="1"/>
        <v/>
      </c>
      <c r="F59" s="356" t="s">
        <v>1155</v>
      </c>
      <c r="G59" s="357" t="s">
        <v>1604</v>
      </c>
    </row>
    <row r="60" ht="36" customHeight="1" spans="1:7">
      <c r="A60" s="345">
        <v>21161</v>
      </c>
      <c r="B60" s="340" t="s">
        <v>1605</v>
      </c>
      <c r="C60" s="348"/>
      <c r="D60" s="349"/>
      <c r="E60" s="308" t="str">
        <f t="shared" si="1"/>
        <v/>
      </c>
      <c r="F60" s="356" t="s">
        <v>1155</v>
      </c>
      <c r="G60" s="357" t="s">
        <v>1603</v>
      </c>
    </row>
    <row r="61" ht="36" customHeight="1" spans="1:7">
      <c r="A61" s="347">
        <v>2116101</v>
      </c>
      <c r="B61" s="342" t="s">
        <v>1333</v>
      </c>
      <c r="C61" s="343"/>
      <c r="D61" s="343"/>
      <c r="E61" s="308" t="str">
        <f t="shared" si="1"/>
        <v/>
      </c>
      <c r="F61" s="356" t="s">
        <v>1155</v>
      </c>
      <c r="G61" s="357" t="s">
        <v>1604</v>
      </c>
    </row>
    <row r="62" ht="36" customHeight="1" spans="1:7">
      <c r="A62" s="347">
        <v>2116102</v>
      </c>
      <c r="B62" s="342" t="s">
        <v>1334</v>
      </c>
      <c r="C62" s="343"/>
      <c r="D62" s="343"/>
      <c r="E62" s="308" t="str">
        <f t="shared" si="1"/>
        <v/>
      </c>
      <c r="F62" s="356" t="s">
        <v>1155</v>
      </c>
      <c r="G62" s="357" t="s">
        <v>1604</v>
      </c>
    </row>
    <row r="63" ht="36" customHeight="1" spans="1:7">
      <c r="A63" s="347">
        <v>2116103</v>
      </c>
      <c r="B63" s="342" t="s">
        <v>1335</v>
      </c>
      <c r="C63" s="343"/>
      <c r="D63" s="343"/>
      <c r="E63" s="308" t="str">
        <f t="shared" si="1"/>
        <v/>
      </c>
      <c r="F63" s="356" t="s">
        <v>1155</v>
      </c>
      <c r="G63" s="357" t="s">
        <v>1604</v>
      </c>
    </row>
    <row r="64" ht="36" customHeight="1" spans="1:7">
      <c r="A64" s="347">
        <v>2116104</v>
      </c>
      <c r="B64" s="342" t="s">
        <v>1336</v>
      </c>
      <c r="C64" s="343"/>
      <c r="D64" s="343"/>
      <c r="E64" s="308" t="str">
        <f t="shared" si="1"/>
        <v/>
      </c>
      <c r="F64" s="356" t="s">
        <v>1155</v>
      </c>
      <c r="G64" s="357" t="s">
        <v>1604</v>
      </c>
    </row>
    <row r="65" ht="36" customHeight="1" spans="1:7">
      <c r="A65" s="345">
        <v>21198</v>
      </c>
      <c r="B65" s="340" t="s">
        <v>1300</v>
      </c>
      <c r="C65" s="348"/>
      <c r="D65" s="349"/>
      <c r="E65" s="308" t="str">
        <f t="shared" si="1"/>
        <v/>
      </c>
      <c r="F65" s="356" t="s">
        <v>1155</v>
      </c>
      <c r="G65" s="357" t="s">
        <v>1603</v>
      </c>
    </row>
    <row r="66" ht="36" customHeight="1" spans="1:7">
      <c r="A66" s="347">
        <v>2119801</v>
      </c>
      <c r="B66" s="342" t="s">
        <v>1337</v>
      </c>
      <c r="C66" s="343"/>
      <c r="D66" s="343"/>
      <c r="E66" s="308" t="str">
        <f t="shared" si="1"/>
        <v/>
      </c>
      <c r="F66" s="356" t="s">
        <v>1155</v>
      </c>
      <c r="G66" s="357" t="s">
        <v>1604</v>
      </c>
    </row>
    <row r="67" ht="36" customHeight="1" spans="1:7">
      <c r="A67" s="347">
        <v>2119802</v>
      </c>
      <c r="B67" s="342" t="s">
        <v>1338</v>
      </c>
      <c r="C67" s="343"/>
      <c r="D67" s="343"/>
      <c r="E67" s="308" t="str">
        <f t="shared" si="1"/>
        <v/>
      </c>
      <c r="F67" s="356" t="s">
        <v>1155</v>
      </c>
      <c r="G67" s="357" t="s">
        <v>1604</v>
      </c>
    </row>
    <row r="68" ht="36" customHeight="1" spans="1:7">
      <c r="A68" s="347">
        <v>2119803</v>
      </c>
      <c r="B68" s="342" t="s">
        <v>1339</v>
      </c>
      <c r="C68" s="343"/>
      <c r="D68" s="343"/>
      <c r="E68" s="308" t="str">
        <f t="shared" si="1"/>
        <v/>
      </c>
      <c r="F68" s="356" t="s">
        <v>1155</v>
      </c>
      <c r="G68" s="357" t="s">
        <v>1604</v>
      </c>
    </row>
    <row r="69" ht="36" customHeight="1" spans="1:7">
      <c r="A69" s="347">
        <v>2119899</v>
      </c>
      <c r="B69" s="342" t="s">
        <v>717</v>
      </c>
      <c r="C69" s="343"/>
      <c r="D69" s="343"/>
      <c r="E69" s="308" t="str">
        <f t="shared" si="1"/>
        <v/>
      </c>
      <c r="F69" s="356" t="s">
        <v>1155</v>
      </c>
      <c r="G69" s="357" t="s">
        <v>1604</v>
      </c>
    </row>
    <row r="70" ht="36" customHeight="1" spans="1:7">
      <c r="A70" s="345">
        <v>212</v>
      </c>
      <c r="B70" s="344" t="s">
        <v>1340</v>
      </c>
      <c r="C70" s="346">
        <v>4055</v>
      </c>
      <c r="D70" s="346">
        <v>28011</v>
      </c>
      <c r="E70" s="308">
        <f t="shared" si="1"/>
        <v>5.908</v>
      </c>
      <c r="F70" s="356" t="s">
        <v>1141</v>
      </c>
      <c r="G70" s="357" t="s">
        <v>1602</v>
      </c>
    </row>
    <row r="71" ht="36" customHeight="1" spans="1:7">
      <c r="A71" s="345">
        <v>21208</v>
      </c>
      <c r="B71" s="340" t="s">
        <v>1341</v>
      </c>
      <c r="C71" s="346">
        <v>67</v>
      </c>
      <c r="D71" s="358">
        <v>23811</v>
      </c>
      <c r="E71" s="308">
        <f t="shared" si="1"/>
        <v>354.388</v>
      </c>
      <c r="F71" s="356" t="s">
        <v>1141</v>
      </c>
      <c r="G71" s="357" t="s">
        <v>1603</v>
      </c>
    </row>
    <row r="72" ht="36" customHeight="1" spans="1:7">
      <c r="A72" s="347">
        <v>2120801</v>
      </c>
      <c r="B72" s="342" t="s">
        <v>1342</v>
      </c>
      <c r="C72" s="343"/>
      <c r="D72" s="343"/>
      <c r="E72" s="308" t="str">
        <f t="shared" si="1"/>
        <v/>
      </c>
      <c r="F72" s="356" t="s">
        <v>1155</v>
      </c>
      <c r="G72" s="357" t="s">
        <v>1604</v>
      </c>
    </row>
    <row r="73" ht="36" customHeight="1" spans="1:7">
      <c r="A73" s="347">
        <v>2120802</v>
      </c>
      <c r="B73" s="342" t="s">
        <v>1343</v>
      </c>
      <c r="C73" s="343"/>
      <c r="D73" s="343"/>
      <c r="E73" s="308" t="str">
        <f t="shared" si="1"/>
        <v/>
      </c>
      <c r="F73" s="356" t="s">
        <v>1155</v>
      </c>
      <c r="G73" s="357" t="s">
        <v>1604</v>
      </c>
    </row>
    <row r="74" ht="36" customHeight="1" spans="1:7">
      <c r="A74" s="347">
        <v>2120803</v>
      </c>
      <c r="B74" s="342" t="s">
        <v>1344</v>
      </c>
      <c r="C74" s="343"/>
      <c r="D74" s="343"/>
      <c r="E74" s="308" t="str">
        <f t="shared" si="1"/>
        <v/>
      </c>
      <c r="F74" s="356" t="s">
        <v>1155</v>
      </c>
      <c r="G74" s="357" t="s">
        <v>1604</v>
      </c>
    </row>
    <row r="75" ht="36" customHeight="1" spans="1:7">
      <c r="A75" s="347">
        <v>2120804</v>
      </c>
      <c r="B75" s="342" t="s">
        <v>1345</v>
      </c>
      <c r="C75" s="343"/>
      <c r="D75" s="343">
        <v>2200</v>
      </c>
      <c r="E75" s="308" t="str">
        <f t="shared" si="1"/>
        <v/>
      </c>
      <c r="F75" s="356" t="s">
        <v>1141</v>
      </c>
      <c r="G75" s="357" t="s">
        <v>1604</v>
      </c>
    </row>
    <row r="76" ht="36" customHeight="1" spans="1:7">
      <c r="A76" s="347">
        <v>2120805</v>
      </c>
      <c r="B76" s="342" t="s">
        <v>1346</v>
      </c>
      <c r="C76" s="343"/>
      <c r="D76" s="343"/>
      <c r="E76" s="308" t="str">
        <f t="shared" si="1"/>
        <v/>
      </c>
      <c r="F76" s="356" t="s">
        <v>1155</v>
      </c>
      <c r="G76" s="357" t="s">
        <v>1604</v>
      </c>
    </row>
    <row r="77" ht="36" customHeight="1" spans="1:7">
      <c r="A77" s="347">
        <v>2120806</v>
      </c>
      <c r="B77" s="342" t="s">
        <v>1347</v>
      </c>
      <c r="C77" s="343"/>
      <c r="D77" s="343">
        <v>1900</v>
      </c>
      <c r="E77" s="308" t="str">
        <f t="shared" si="1"/>
        <v/>
      </c>
      <c r="F77" s="356" t="s">
        <v>1141</v>
      </c>
      <c r="G77" s="357" t="s">
        <v>1604</v>
      </c>
    </row>
    <row r="78" ht="36" customHeight="1" spans="1:7">
      <c r="A78" s="347">
        <v>2120807</v>
      </c>
      <c r="B78" s="342" t="s">
        <v>1348</v>
      </c>
      <c r="C78" s="343"/>
      <c r="D78" s="343"/>
      <c r="E78" s="308" t="str">
        <f t="shared" si="1"/>
        <v/>
      </c>
      <c r="F78" s="356" t="s">
        <v>1155</v>
      </c>
      <c r="G78" s="357" t="s">
        <v>1604</v>
      </c>
    </row>
    <row r="79" ht="36" customHeight="1" spans="1:7">
      <c r="A79" s="347">
        <v>2120809</v>
      </c>
      <c r="B79" s="342" t="s">
        <v>1349</v>
      </c>
      <c r="C79" s="343"/>
      <c r="D79" s="343"/>
      <c r="E79" s="308" t="str">
        <f t="shared" si="1"/>
        <v/>
      </c>
      <c r="F79" s="356" t="s">
        <v>1155</v>
      </c>
      <c r="G79" s="357" t="s">
        <v>1604</v>
      </c>
    </row>
    <row r="80" ht="36" customHeight="1" spans="1:7">
      <c r="A80" s="347">
        <v>2120810</v>
      </c>
      <c r="B80" s="342" t="s">
        <v>1350</v>
      </c>
      <c r="C80" s="343"/>
      <c r="D80" s="343"/>
      <c r="E80" s="308" t="str">
        <f t="shared" si="1"/>
        <v/>
      </c>
      <c r="F80" s="356" t="s">
        <v>1155</v>
      </c>
      <c r="G80" s="357" t="s">
        <v>1604</v>
      </c>
    </row>
    <row r="81" ht="36" customHeight="1" spans="1:7">
      <c r="A81" s="347">
        <v>2120811</v>
      </c>
      <c r="B81" s="342" t="s">
        <v>1351</v>
      </c>
      <c r="C81" s="343"/>
      <c r="D81" s="343"/>
      <c r="E81" s="308" t="str">
        <f t="shared" si="1"/>
        <v/>
      </c>
      <c r="F81" s="356" t="s">
        <v>1155</v>
      </c>
      <c r="G81" s="357" t="s">
        <v>1604</v>
      </c>
    </row>
    <row r="82" ht="36" customHeight="1" spans="1:7">
      <c r="A82" s="347">
        <v>2120813</v>
      </c>
      <c r="B82" s="342" t="s">
        <v>1352</v>
      </c>
      <c r="C82" s="343"/>
      <c r="D82" s="343"/>
      <c r="E82" s="308" t="str">
        <f t="shared" si="1"/>
        <v/>
      </c>
      <c r="F82" s="356" t="s">
        <v>1155</v>
      </c>
      <c r="G82" s="357" t="s">
        <v>1604</v>
      </c>
    </row>
    <row r="83" ht="36" customHeight="1" spans="1:7">
      <c r="A83" s="347">
        <v>2120814</v>
      </c>
      <c r="B83" s="342" t="s">
        <v>1353</v>
      </c>
      <c r="C83" s="343"/>
      <c r="D83" s="343">
        <v>8794</v>
      </c>
      <c r="E83" s="308" t="str">
        <f t="shared" ref="E83:E146" si="2">IF(C83&gt;0,D83/C83-1,IF(C83&lt;0,-(D83/C83-1),""))</f>
        <v/>
      </c>
      <c r="F83" s="356" t="s">
        <v>1141</v>
      </c>
      <c r="G83" s="357" t="s">
        <v>1604</v>
      </c>
    </row>
    <row r="84" ht="36" customHeight="1" spans="1:7">
      <c r="A84" s="347">
        <v>2120815</v>
      </c>
      <c r="B84" s="342" t="s">
        <v>1354</v>
      </c>
      <c r="C84" s="343"/>
      <c r="D84" s="343">
        <v>100</v>
      </c>
      <c r="E84" s="308" t="str">
        <f t="shared" si="2"/>
        <v/>
      </c>
      <c r="F84" s="356" t="s">
        <v>1141</v>
      </c>
      <c r="G84" s="357" t="s">
        <v>1604</v>
      </c>
    </row>
    <row r="85" ht="36" customHeight="1" spans="1:7">
      <c r="A85" s="347">
        <v>2120816</v>
      </c>
      <c r="B85" s="342" t="s">
        <v>1355</v>
      </c>
      <c r="C85" s="343"/>
      <c r="D85" s="343">
        <v>118</v>
      </c>
      <c r="E85" s="308" t="str">
        <f t="shared" si="2"/>
        <v/>
      </c>
      <c r="F85" s="356" t="s">
        <v>1141</v>
      </c>
      <c r="G85" s="357" t="s">
        <v>1604</v>
      </c>
    </row>
    <row r="86" ht="36" customHeight="1" spans="1:7">
      <c r="A86" s="347">
        <v>2120899</v>
      </c>
      <c r="B86" s="342" t="s">
        <v>1356</v>
      </c>
      <c r="C86" s="343">
        <v>67</v>
      </c>
      <c r="D86" s="343">
        <v>10699</v>
      </c>
      <c r="E86" s="308">
        <f t="shared" si="2"/>
        <v>158.687</v>
      </c>
      <c r="F86" s="356" t="s">
        <v>1141</v>
      </c>
      <c r="G86" s="357" t="s">
        <v>1604</v>
      </c>
    </row>
    <row r="87" ht="36" customHeight="1" spans="1:7">
      <c r="A87" s="345">
        <v>21210</v>
      </c>
      <c r="B87" s="340" t="s">
        <v>1357</v>
      </c>
      <c r="C87" s="348"/>
      <c r="D87" s="349"/>
      <c r="E87" s="308" t="str">
        <f t="shared" si="2"/>
        <v/>
      </c>
      <c r="F87" s="356" t="s">
        <v>1155</v>
      </c>
      <c r="G87" s="357" t="s">
        <v>1603</v>
      </c>
    </row>
    <row r="88" ht="36" customHeight="1" spans="1:7">
      <c r="A88" s="347">
        <v>2121001</v>
      </c>
      <c r="B88" s="342" t="s">
        <v>1342</v>
      </c>
      <c r="C88" s="343"/>
      <c r="D88" s="343"/>
      <c r="E88" s="308" t="str">
        <f t="shared" si="2"/>
        <v/>
      </c>
      <c r="F88" s="356" t="s">
        <v>1155</v>
      </c>
      <c r="G88" s="357" t="s">
        <v>1604</v>
      </c>
    </row>
    <row r="89" ht="36" customHeight="1" spans="1:7">
      <c r="A89" s="347">
        <v>2121002</v>
      </c>
      <c r="B89" s="342" t="s">
        <v>1343</v>
      </c>
      <c r="C89" s="343"/>
      <c r="D89" s="343"/>
      <c r="E89" s="308" t="str">
        <f t="shared" si="2"/>
        <v/>
      </c>
      <c r="F89" s="356" t="s">
        <v>1155</v>
      </c>
      <c r="G89" s="357" t="s">
        <v>1604</v>
      </c>
    </row>
    <row r="90" ht="36" customHeight="1" spans="1:7">
      <c r="A90" s="347">
        <v>2121099</v>
      </c>
      <c r="B90" s="342" t="s">
        <v>1358</v>
      </c>
      <c r="C90" s="343"/>
      <c r="D90" s="343"/>
      <c r="E90" s="308" t="str">
        <f t="shared" si="2"/>
        <v/>
      </c>
      <c r="F90" s="356" t="s">
        <v>1155</v>
      </c>
      <c r="G90" s="357" t="s">
        <v>1604</v>
      </c>
    </row>
    <row r="91" ht="36" customHeight="1" spans="1:7">
      <c r="A91" s="345">
        <v>21211</v>
      </c>
      <c r="B91" s="340" t="s">
        <v>1359</v>
      </c>
      <c r="C91" s="343"/>
      <c r="D91" s="349"/>
      <c r="E91" s="308" t="str">
        <f t="shared" si="2"/>
        <v/>
      </c>
      <c r="F91" s="356" t="s">
        <v>1155</v>
      </c>
      <c r="G91" s="357" t="s">
        <v>1603</v>
      </c>
    </row>
    <row r="92" ht="36" customHeight="1" spans="1:7">
      <c r="A92" s="345">
        <v>21213</v>
      </c>
      <c r="B92" s="340" t="s">
        <v>1360</v>
      </c>
      <c r="C92" s="348"/>
      <c r="D92" s="349"/>
      <c r="E92" s="308" t="str">
        <f t="shared" si="2"/>
        <v/>
      </c>
      <c r="F92" s="356" t="s">
        <v>1155</v>
      </c>
      <c r="G92" s="357" t="s">
        <v>1603</v>
      </c>
    </row>
    <row r="93" ht="36" customHeight="1" spans="1:7">
      <c r="A93" s="347">
        <v>2121301</v>
      </c>
      <c r="B93" s="342" t="s">
        <v>1361</v>
      </c>
      <c r="C93" s="343"/>
      <c r="D93" s="343"/>
      <c r="E93" s="308" t="str">
        <f t="shared" si="2"/>
        <v/>
      </c>
      <c r="F93" s="356" t="s">
        <v>1155</v>
      </c>
      <c r="G93" s="357" t="s">
        <v>1604</v>
      </c>
    </row>
    <row r="94" ht="36" customHeight="1" spans="1:7">
      <c r="A94" s="347">
        <v>2121302</v>
      </c>
      <c r="B94" s="342" t="s">
        <v>1362</v>
      </c>
      <c r="C94" s="343"/>
      <c r="D94" s="343"/>
      <c r="E94" s="308" t="str">
        <f t="shared" si="2"/>
        <v/>
      </c>
      <c r="F94" s="356" t="s">
        <v>1155</v>
      </c>
      <c r="G94" s="357" t="s">
        <v>1604</v>
      </c>
    </row>
    <row r="95" ht="36" customHeight="1" spans="1:7">
      <c r="A95" s="347">
        <v>2121303</v>
      </c>
      <c r="B95" s="342" t="s">
        <v>1363</v>
      </c>
      <c r="C95" s="343"/>
      <c r="D95" s="343"/>
      <c r="E95" s="308" t="str">
        <f t="shared" si="2"/>
        <v/>
      </c>
      <c r="F95" s="356" t="s">
        <v>1155</v>
      </c>
      <c r="G95" s="357" t="s">
        <v>1604</v>
      </c>
    </row>
    <row r="96" ht="36" customHeight="1" spans="1:7">
      <c r="A96" s="347">
        <v>2121304</v>
      </c>
      <c r="B96" s="342" t="s">
        <v>1364</v>
      </c>
      <c r="C96" s="343"/>
      <c r="D96" s="343"/>
      <c r="E96" s="308" t="str">
        <f t="shared" si="2"/>
        <v/>
      </c>
      <c r="F96" s="356" t="s">
        <v>1155</v>
      </c>
      <c r="G96" s="357" t="s">
        <v>1604</v>
      </c>
    </row>
    <row r="97" ht="36" customHeight="1" spans="1:7">
      <c r="A97" s="347">
        <v>2121399</v>
      </c>
      <c r="B97" s="342" t="s">
        <v>1365</v>
      </c>
      <c r="C97" s="343"/>
      <c r="D97" s="343"/>
      <c r="E97" s="308" t="str">
        <f t="shared" si="2"/>
        <v/>
      </c>
      <c r="F97" s="356" t="s">
        <v>1155</v>
      </c>
      <c r="G97" s="357" t="s">
        <v>1604</v>
      </c>
    </row>
    <row r="98" ht="36" customHeight="1" spans="1:7">
      <c r="A98" s="345">
        <v>21214</v>
      </c>
      <c r="B98" s="340" t="s">
        <v>1366</v>
      </c>
      <c r="C98" s="348">
        <v>3988</v>
      </c>
      <c r="D98" s="349">
        <v>4200</v>
      </c>
      <c r="E98" s="308">
        <f t="shared" si="2"/>
        <v>0.053</v>
      </c>
      <c r="F98" s="356" t="s">
        <v>1141</v>
      </c>
      <c r="G98" s="357" t="s">
        <v>1603</v>
      </c>
    </row>
    <row r="99" ht="36" customHeight="1" spans="1:7">
      <c r="A99" s="347">
        <v>2121401</v>
      </c>
      <c r="B99" s="342" t="s">
        <v>1367</v>
      </c>
      <c r="C99" s="343"/>
      <c r="D99" s="343"/>
      <c r="E99" s="308" t="str">
        <f t="shared" si="2"/>
        <v/>
      </c>
      <c r="F99" s="356" t="s">
        <v>1155</v>
      </c>
      <c r="G99" s="357" t="s">
        <v>1604</v>
      </c>
    </row>
    <row r="100" ht="36" customHeight="1" spans="1:7">
      <c r="A100" s="347">
        <v>2121402</v>
      </c>
      <c r="B100" s="342" t="s">
        <v>1368</v>
      </c>
      <c r="C100" s="343"/>
      <c r="D100" s="343"/>
      <c r="E100" s="308" t="str">
        <f t="shared" si="2"/>
        <v/>
      </c>
      <c r="F100" s="356" t="s">
        <v>1155</v>
      </c>
      <c r="G100" s="357" t="s">
        <v>1604</v>
      </c>
    </row>
    <row r="101" ht="36" customHeight="1" spans="1:7">
      <c r="A101" s="347">
        <v>2121499</v>
      </c>
      <c r="B101" s="342" t="s">
        <v>1369</v>
      </c>
      <c r="C101" s="343">
        <v>3988</v>
      </c>
      <c r="D101" s="343">
        <v>4200</v>
      </c>
      <c r="E101" s="308">
        <f t="shared" si="2"/>
        <v>0.053</v>
      </c>
      <c r="F101" s="356" t="s">
        <v>1141</v>
      </c>
      <c r="G101" s="357" t="s">
        <v>1604</v>
      </c>
    </row>
    <row r="102" ht="36" customHeight="1" spans="1:7">
      <c r="A102" s="345">
        <v>21215</v>
      </c>
      <c r="B102" s="340" t="s">
        <v>1370</v>
      </c>
      <c r="C102" s="348"/>
      <c r="D102" s="349"/>
      <c r="E102" s="308" t="str">
        <f t="shared" si="2"/>
        <v/>
      </c>
      <c r="F102" s="356" t="s">
        <v>1155</v>
      </c>
      <c r="G102" s="357" t="s">
        <v>1603</v>
      </c>
    </row>
    <row r="103" ht="36" customHeight="1" spans="1:7">
      <c r="A103" s="347">
        <v>2121501</v>
      </c>
      <c r="B103" s="342" t="s">
        <v>1342</v>
      </c>
      <c r="C103" s="343"/>
      <c r="D103" s="343"/>
      <c r="E103" s="308" t="str">
        <f t="shared" si="2"/>
        <v/>
      </c>
      <c r="F103" s="356" t="s">
        <v>1155</v>
      </c>
      <c r="G103" s="357" t="s">
        <v>1604</v>
      </c>
    </row>
    <row r="104" ht="36" customHeight="1" spans="1:7">
      <c r="A104" s="347">
        <v>2121502</v>
      </c>
      <c r="B104" s="342" t="s">
        <v>1343</v>
      </c>
      <c r="C104" s="343"/>
      <c r="D104" s="343"/>
      <c r="E104" s="308" t="str">
        <f t="shared" si="2"/>
        <v/>
      </c>
      <c r="F104" s="356" t="s">
        <v>1155</v>
      </c>
      <c r="G104" s="357" t="s">
        <v>1604</v>
      </c>
    </row>
    <row r="105" ht="36" customHeight="1" spans="1:7">
      <c r="A105" s="347">
        <v>2121599</v>
      </c>
      <c r="B105" s="342" t="s">
        <v>1371</v>
      </c>
      <c r="C105" s="343"/>
      <c r="D105" s="343"/>
      <c r="E105" s="308" t="str">
        <f t="shared" si="2"/>
        <v/>
      </c>
      <c r="F105" s="356" t="s">
        <v>1155</v>
      </c>
      <c r="G105" s="357" t="s">
        <v>1604</v>
      </c>
    </row>
    <row r="106" ht="36" customHeight="1" spans="1:7">
      <c r="A106" s="345">
        <v>21216</v>
      </c>
      <c r="B106" s="340" t="s">
        <v>1372</v>
      </c>
      <c r="C106" s="348"/>
      <c r="D106" s="349"/>
      <c r="E106" s="308" t="str">
        <f t="shared" si="2"/>
        <v/>
      </c>
      <c r="F106" s="356" t="s">
        <v>1155</v>
      </c>
      <c r="G106" s="357" t="s">
        <v>1603</v>
      </c>
    </row>
    <row r="107" ht="36" customHeight="1" spans="1:7">
      <c r="A107" s="347">
        <v>2121601</v>
      </c>
      <c r="B107" s="342" t="s">
        <v>1342</v>
      </c>
      <c r="C107" s="343"/>
      <c r="D107" s="343"/>
      <c r="E107" s="308" t="str">
        <f t="shared" si="2"/>
        <v/>
      </c>
      <c r="F107" s="356" t="s">
        <v>1155</v>
      </c>
      <c r="G107" s="357" t="s">
        <v>1604</v>
      </c>
    </row>
    <row r="108" ht="36" customHeight="1" spans="1:7">
      <c r="A108" s="347">
        <v>2121602</v>
      </c>
      <c r="B108" s="342" t="s">
        <v>1343</v>
      </c>
      <c r="C108" s="343"/>
      <c r="D108" s="343"/>
      <c r="E108" s="308" t="str">
        <f t="shared" si="2"/>
        <v/>
      </c>
      <c r="F108" s="356" t="s">
        <v>1155</v>
      </c>
      <c r="G108" s="357" t="s">
        <v>1604</v>
      </c>
    </row>
    <row r="109" ht="36" customHeight="1" spans="1:7">
      <c r="A109" s="347">
        <v>2121699</v>
      </c>
      <c r="B109" s="342" t="s">
        <v>1373</v>
      </c>
      <c r="C109" s="343"/>
      <c r="D109" s="343"/>
      <c r="E109" s="308" t="str">
        <f t="shared" si="2"/>
        <v/>
      </c>
      <c r="F109" s="356" t="s">
        <v>1155</v>
      </c>
      <c r="G109" s="357" t="s">
        <v>1604</v>
      </c>
    </row>
    <row r="110" ht="36" customHeight="1" spans="1:7">
      <c r="A110" s="345">
        <v>21217</v>
      </c>
      <c r="B110" s="340" t="s">
        <v>1374</v>
      </c>
      <c r="C110" s="348"/>
      <c r="D110" s="349"/>
      <c r="E110" s="308" t="str">
        <f t="shared" si="2"/>
        <v/>
      </c>
      <c r="F110" s="356" t="s">
        <v>1155</v>
      </c>
      <c r="G110" s="357" t="s">
        <v>1603</v>
      </c>
    </row>
    <row r="111" ht="36" customHeight="1" spans="1:7">
      <c r="A111" s="347">
        <v>2121701</v>
      </c>
      <c r="B111" s="342" t="s">
        <v>1361</v>
      </c>
      <c r="C111" s="343"/>
      <c r="D111" s="343"/>
      <c r="E111" s="308" t="str">
        <f t="shared" si="2"/>
        <v/>
      </c>
      <c r="F111" s="356" t="s">
        <v>1155</v>
      </c>
      <c r="G111" s="357" t="s">
        <v>1604</v>
      </c>
    </row>
    <row r="112" ht="36" customHeight="1" spans="1:7">
      <c r="A112" s="347">
        <v>2121702</v>
      </c>
      <c r="B112" s="342" t="s">
        <v>1362</v>
      </c>
      <c r="C112" s="343"/>
      <c r="D112" s="343"/>
      <c r="E112" s="308" t="str">
        <f t="shared" si="2"/>
        <v/>
      </c>
      <c r="F112" s="356" t="s">
        <v>1155</v>
      </c>
      <c r="G112" s="357" t="s">
        <v>1604</v>
      </c>
    </row>
    <row r="113" ht="36" customHeight="1" spans="1:7">
      <c r="A113" s="347">
        <v>2121703</v>
      </c>
      <c r="B113" s="342" t="s">
        <v>1363</v>
      </c>
      <c r="C113" s="343"/>
      <c r="D113" s="343"/>
      <c r="E113" s="308" t="str">
        <f t="shared" si="2"/>
        <v/>
      </c>
      <c r="F113" s="356" t="s">
        <v>1155</v>
      </c>
      <c r="G113" s="357" t="s">
        <v>1604</v>
      </c>
    </row>
    <row r="114" ht="36" customHeight="1" spans="1:7">
      <c r="A114" s="347">
        <v>2121704</v>
      </c>
      <c r="B114" s="342" t="s">
        <v>1364</v>
      </c>
      <c r="C114" s="343"/>
      <c r="D114" s="343"/>
      <c r="E114" s="308" t="str">
        <f t="shared" si="2"/>
        <v/>
      </c>
      <c r="F114" s="356" t="s">
        <v>1155</v>
      </c>
      <c r="G114" s="357" t="s">
        <v>1604</v>
      </c>
    </row>
    <row r="115" ht="36" customHeight="1" spans="1:7">
      <c r="A115" s="347">
        <v>2121799</v>
      </c>
      <c r="B115" s="342" t="s">
        <v>1375</v>
      </c>
      <c r="C115" s="343"/>
      <c r="D115" s="343"/>
      <c r="E115" s="308" t="str">
        <f t="shared" si="2"/>
        <v/>
      </c>
      <c r="F115" s="356" t="s">
        <v>1155</v>
      </c>
      <c r="G115" s="357" t="s">
        <v>1604</v>
      </c>
    </row>
    <row r="116" ht="36" customHeight="1" spans="1:7">
      <c r="A116" s="345">
        <v>21218</v>
      </c>
      <c r="B116" s="340" t="s">
        <v>1376</v>
      </c>
      <c r="C116" s="348"/>
      <c r="D116" s="349"/>
      <c r="E116" s="308" t="str">
        <f t="shared" si="2"/>
        <v/>
      </c>
      <c r="F116" s="356" t="s">
        <v>1155</v>
      </c>
      <c r="G116" s="357" t="s">
        <v>1603</v>
      </c>
    </row>
    <row r="117" ht="36" customHeight="1" spans="1:7">
      <c r="A117" s="347">
        <v>2121801</v>
      </c>
      <c r="B117" s="342" t="s">
        <v>1367</v>
      </c>
      <c r="C117" s="343"/>
      <c r="D117" s="343"/>
      <c r="E117" s="308" t="str">
        <f t="shared" si="2"/>
        <v/>
      </c>
      <c r="F117" s="356" t="s">
        <v>1155</v>
      </c>
      <c r="G117" s="357" t="s">
        <v>1604</v>
      </c>
    </row>
    <row r="118" ht="36" customHeight="1" spans="1:7">
      <c r="A118" s="347">
        <v>2121899</v>
      </c>
      <c r="B118" s="342" t="s">
        <v>1377</v>
      </c>
      <c r="C118" s="343"/>
      <c r="D118" s="343"/>
      <c r="E118" s="308" t="str">
        <f t="shared" si="2"/>
        <v/>
      </c>
      <c r="F118" s="356" t="s">
        <v>1155</v>
      </c>
      <c r="G118" s="357" t="s">
        <v>1604</v>
      </c>
    </row>
    <row r="119" ht="36" customHeight="1" spans="1:7">
      <c r="A119" s="345">
        <v>21219</v>
      </c>
      <c r="B119" s="340" t="s">
        <v>1378</v>
      </c>
      <c r="C119" s="348"/>
      <c r="D119" s="349"/>
      <c r="E119" s="308" t="str">
        <f t="shared" si="2"/>
        <v/>
      </c>
      <c r="F119" s="356" t="s">
        <v>1155</v>
      </c>
      <c r="G119" s="357" t="s">
        <v>1603</v>
      </c>
    </row>
    <row r="120" ht="36" customHeight="1" spans="1:7">
      <c r="A120" s="347">
        <v>2121901</v>
      </c>
      <c r="B120" s="342" t="s">
        <v>1342</v>
      </c>
      <c r="C120" s="343"/>
      <c r="D120" s="343"/>
      <c r="E120" s="308" t="str">
        <f t="shared" si="2"/>
        <v/>
      </c>
      <c r="F120" s="356" t="s">
        <v>1155</v>
      </c>
      <c r="G120" s="357" t="s">
        <v>1604</v>
      </c>
    </row>
    <row r="121" ht="36" customHeight="1" spans="1:7">
      <c r="A121" s="347">
        <v>2121902</v>
      </c>
      <c r="B121" s="342" t="s">
        <v>1343</v>
      </c>
      <c r="C121" s="343"/>
      <c r="D121" s="343"/>
      <c r="E121" s="308" t="str">
        <f t="shared" si="2"/>
        <v/>
      </c>
      <c r="F121" s="356" t="s">
        <v>1155</v>
      </c>
      <c r="G121" s="357" t="s">
        <v>1604</v>
      </c>
    </row>
    <row r="122" ht="36" customHeight="1" spans="1:7">
      <c r="A122" s="347">
        <v>2121903</v>
      </c>
      <c r="B122" s="342" t="s">
        <v>1344</v>
      </c>
      <c r="C122" s="343"/>
      <c r="D122" s="343"/>
      <c r="E122" s="308" t="str">
        <f t="shared" si="2"/>
        <v/>
      </c>
      <c r="F122" s="356" t="s">
        <v>1155</v>
      </c>
      <c r="G122" s="357" t="s">
        <v>1604</v>
      </c>
    </row>
    <row r="123" ht="36" customHeight="1" spans="1:7">
      <c r="A123" s="347">
        <v>2121904</v>
      </c>
      <c r="B123" s="342" t="s">
        <v>1345</v>
      </c>
      <c r="C123" s="343"/>
      <c r="D123" s="343"/>
      <c r="E123" s="308" t="str">
        <f t="shared" si="2"/>
        <v/>
      </c>
      <c r="F123" s="356" t="s">
        <v>1155</v>
      </c>
      <c r="G123" s="357" t="s">
        <v>1604</v>
      </c>
    </row>
    <row r="124" ht="36" customHeight="1" spans="1:7">
      <c r="A124" s="347">
        <v>2121905</v>
      </c>
      <c r="B124" s="342" t="s">
        <v>1348</v>
      </c>
      <c r="C124" s="343"/>
      <c r="D124" s="343"/>
      <c r="E124" s="308" t="str">
        <f t="shared" si="2"/>
        <v/>
      </c>
      <c r="F124" s="356" t="s">
        <v>1155</v>
      </c>
      <c r="G124" s="357" t="s">
        <v>1604</v>
      </c>
    </row>
    <row r="125" ht="36" customHeight="1" spans="1:7">
      <c r="A125" s="347">
        <v>2121906</v>
      </c>
      <c r="B125" s="342" t="s">
        <v>1350</v>
      </c>
      <c r="C125" s="343"/>
      <c r="D125" s="343"/>
      <c r="E125" s="308" t="str">
        <f t="shared" si="2"/>
        <v/>
      </c>
      <c r="F125" s="356" t="s">
        <v>1155</v>
      </c>
      <c r="G125" s="357" t="s">
        <v>1604</v>
      </c>
    </row>
    <row r="126" ht="36" customHeight="1" spans="1:7">
      <c r="A126" s="347">
        <v>2121907</v>
      </c>
      <c r="B126" s="342" t="s">
        <v>1351</v>
      </c>
      <c r="C126" s="343"/>
      <c r="D126" s="343"/>
      <c r="E126" s="308" t="str">
        <f t="shared" si="2"/>
        <v/>
      </c>
      <c r="F126" s="356" t="s">
        <v>1155</v>
      </c>
      <c r="G126" s="357" t="s">
        <v>1604</v>
      </c>
    </row>
    <row r="127" ht="36" customHeight="1" spans="1:7">
      <c r="A127" s="347">
        <v>2121999</v>
      </c>
      <c r="B127" s="342" t="s">
        <v>1379</v>
      </c>
      <c r="C127" s="343"/>
      <c r="D127" s="343"/>
      <c r="E127" s="308" t="str">
        <f t="shared" si="2"/>
        <v/>
      </c>
      <c r="F127" s="356" t="s">
        <v>1155</v>
      </c>
      <c r="G127" s="357" t="s">
        <v>1604</v>
      </c>
    </row>
    <row r="128" ht="36" customHeight="1" spans="1:7">
      <c r="A128" s="345">
        <v>21298</v>
      </c>
      <c r="B128" s="340" t="s">
        <v>1300</v>
      </c>
      <c r="C128" s="312"/>
      <c r="D128" s="359"/>
      <c r="E128" s="308" t="str">
        <f t="shared" si="2"/>
        <v/>
      </c>
      <c r="F128" s="356" t="s">
        <v>1155</v>
      </c>
      <c r="G128" s="357" t="s">
        <v>1603</v>
      </c>
    </row>
    <row r="129" ht="36" customHeight="1" spans="1:7">
      <c r="A129" s="347">
        <v>2129801</v>
      </c>
      <c r="B129" s="342" t="s">
        <v>728</v>
      </c>
      <c r="C129" s="343"/>
      <c r="D129" s="343"/>
      <c r="E129" s="308" t="str">
        <f t="shared" si="2"/>
        <v/>
      </c>
      <c r="F129" s="356" t="s">
        <v>1155</v>
      </c>
      <c r="G129" s="357" t="s">
        <v>1604</v>
      </c>
    </row>
    <row r="130" ht="36" customHeight="1" spans="1:7">
      <c r="A130" s="347">
        <v>2129899</v>
      </c>
      <c r="B130" s="342" t="s">
        <v>733</v>
      </c>
      <c r="C130" s="343"/>
      <c r="D130" s="343"/>
      <c r="E130" s="308" t="str">
        <f t="shared" si="2"/>
        <v/>
      </c>
      <c r="F130" s="356" t="s">
        <v>1155</v>
      </c>
      <c r="G130" s="357" t="s">
        <v>1604</v>
      </c>
    </row>
    <row r="131" ht="36" customHeight="1" spans="1:7">
      <c r="A131" s="345">
        <v>213</v>
      </c>
      <c r="B131" s="344" t="s">
        <v>1380</v>
      </c>
      <c r="C131" s="346">
        <v>114</v>
      </c>
      <c r="D131" s="346">
        <v>340</v>
      </c>
      <c r="E131" s="308">
        <f t="shared" si="2"/>
        <v>1.982</v>
      </c>
      <c r="F131" s="356" t="s">
        <v>1141</v>
      </c>
      <c r="G131" s="357" t="s">
        <v>1602</v>
      </c>
    </row>
    <row r="132" ht="36" customHeight="1" spans="1:7">
      <c r="A132" s="345">
        <v>21366</v>
      </c>
      <c r="B132" s="340" t="s">
        <v>1381</v>
      </c>
      <c r="C132" s="346">
        <v>114</v>
      </c>
      <c r="D132" s="346">
        <v>340</v>
      </c>
      <c r="E132" s="308">
        <f t="shared" si="2"/>
        <v>1.982</v>
      </c>
      <c r="F132" s="356" t="s">
        <v>1141</v>
      </c>
      <c r="G132" s="357" t="s">
        <v>1603</v>
      </c>
    </row>
    <row r="133" ht="36" customHeight="1" spans="1:7">
      <c r="A133" s="347">
        <v>2136601</v>
      </c>
      <c r="B133" s="342" t="s">
        <v>1382</v>
      </c>
      <c r="C133" s="343"/>
      <c r="D133" s="343">
        <v>340</v>
      </c>
      <c r="E133" s="308" t="str">
        <f t="shared" si="2"/>
        <v/>
      </c>
      <c r="F133" s="356" t="s">
        <v>1141</v>
      </c>
      <c r="G133" s="357" t="s">
        <v>1604</v>
      </c>
    </row>
    <row r="134" ht="36" customHeight="1" spans="1:7">
      <c r="A134" s="347">
        <v>2136602</v>
      </c>
      <c r="B134" s="342" t="s">
        <v>1383</v>
      </c>
      <c r="C134" s="343"/>
      <c r="D134" s="343"/>
      <c r="E134" s="308" t="str">
        <f t="shared" si="2"/>
        <v/>
      </c>
      <c r="F134" s="356" t="s">
        <v>1155</v>
      </c>
      <c r="G134" s="357" t="s">
        <v>1604</v>
      </c>
    </row>
    <row r="135" ht="36" customHeight="1" spans="1:7">
      <c r="A135" s="347">
        <v>2136603</v>
      </c>
      <c r="B135" s="342" t="s">
        <v>1384</v>
      </c>
      <c r="C135" s="343"/>
      <c r="D135" s="343"/>
      <c r="E135" s="308" t="str">
        <f t="shared" si="2"/>
        <v/>
      </c>
      <c r="F135" s="356" t="s">
        <v>1155</v>
      </c>
      <c r="G135" s="357" t="s">
        <v>1604</v>
      </c>
    </row>
    <row r="136" ht="36" customHeight="1" spans="1:7">
      <c r="A136" s="347">
        <v>2136699</v>
      </c>
      <c r="B136" s="342" t="s">
        <v>1385</v>
      </c>
      <c r="C136" s="343">
        <v>114</v>
      </c>
      <c r="D136" s="343"/>
      <c r="E136" s="308">
        <f t="shared" si="2"/>
        <v>-1</v>
      </c>
      <c r="F136" s="356" t="s">
        <v>1141</v>
      </c>
      <c r="G136" s="357" t="s">
        <v>1604</v>
      </c>
    </row>
    <row r="137" ht="36" customHeight="1" spans="1:7">
      <c r="A137" s="345">
        <v>21367</v>
      </c>
      <c r="B137" s="340" t="s">
        <v>1386</v>
      </c>
      <c r="C137" s="348"/>
      <c r="D137" s="349"/>
      <c r="E137" s="308" t="str">
        <f t="shared" si="2"/>
        <v/>
      </c>
      <c r="F137" s="356" t="s">
        <v>1155</v>
      </c>
      <c r="G137" s="357" t="s">
        <v>1603</v>
      </c>
    </row>
    <row r="138" ht="36" customHeight="1" spans="1:7">
      <c r="A138" s="347">
        <v>2136701</v>
      </c>
      <c r="B138" s="342" t="s">
        <v>1382</v>
      </c>
      <c r="C138" s="343"/>
      <c r="D138" s="343"/>
      <c r="E138" s="308" t="str">
        <f t="shared" si="2"/>
        <v/>
      </c>
      <c r="F138" s="356" t="s">
        <v>1155</v>
      </c>
      <c r="G138" s="357" t="s">
        <v>1604</v>
      </c>
    </row>
    <row r="139" ht="36" customHeight="1" spans="1:7">
      <c r="A139" s="347">
        <v>2136702</v>
      </c>
      <c r="B139" s="342" t="s">
        <v>1383</v>
      </c>
      <c r="C139" s="343"/>
      <c r="D139" s="343"/>
      <c r="E139" s="308" t="str">
        <f t="shared" si="2"/>
        <v/>
      </c>
      <c r="F139" s="356" t="s">
        <v>1155</v>
      </c>
      <c r="G139" s="357" t="s">
        <v>1604</v>
      </c>
    </row>
    <row r="140" ht="36" customHeight="1" spans="1:7">
      <c r="A140" s="347">
        <v>2136703</v>
      </c>
      <c r="B140" s="342" t="s">
        <v>1387</v>
      </c>
      <c r="C140" s="343"/>
      <c r="D140" s="343"/>
      <c r="E140" s="308" t="str">
        <f t="shared" si="2"/>
        <v/>
      </c>
      <c r="F140" s="356" t="s">
        <v>1155</v>
      </c>
      <c r="G140" s="357" t="s">
        <v>1604</v>
      </c>
    </row>
    <row r="141" ht="36" customHeight="1" spans="1:7">
      <c r="A141" s="347">
        <v>2136799</v>
      </c>
      <c r="B141" s="342" t="s">
        <v>1388</v>
      </c>
      <c r="C141" s="343"/>
      <c r="D141" s="343"/>
      <c r="E141" s="308" t="str">
        <f t="shared" si="2"/>
        <v/>
      </c>
      <c r="F141" s="356" t="s">
        <v>1155</v>
      </c>
      <c r="G141" s="357" t="s">
        <v>1604</v>
      </c>
    </row>
    <row r="142" ht="36" customHeight="1" spans="1:7">
      <c r="A142" s="345">
        <v>21369</v>
      </c>
      <c r="B142" s="340" t="s">
        <v>1389</v>
      </c>
      <c r="C142" s="346"/>
      <c r="D142" s="346"/>
      <c r="E142" s="308" t="str">
        <f t="shared" si="2"/>
        <v/>
      </c>
      <c r="F142" s="356" t="s">
        <v>1155</v>
      </c>
      <c r="G142" s="357" t="s">
        <v>1603</v>
      </c>
    </row>
    <row r="143" ht="36" customHeight="1" spans="1:7">
      <c r="A143" s="347">
        <v>2136901</v>
      </c>
      <c r="B143" s="342" t="s">
        <v>796</v>
      </c>
      <c r="C143" s="343"/>
      <c r="D143" s="343"/>
      <c r="E143" s="308" t="str">
        <f t="shared" si="2"/>
        <v/>
      </c>
      <c r="F143" s="356" t="s">
        <v>1155</v>
      </c>
      <c r="G143" s="357" t="s">
        <v>1604</v>
      </c>
    </row>
    <row r="144" ht="36" customHeight="1" spans="1:7">
      <c r="A144" s="347">
        <v>2136902</v>
      </c>
      <c r="B144" s="342" t="s">
        <v>1390</v>
      </c>
      <c r="C144" s="343"/>
      <c r="D144" s="343"/>
      <c r="E144" s="308" t="str">
        <f t="shared" si="2"/>
        <v/>
      </c>
      <c r="F144" s="356" t="s">
        <v>1155</v>
      </c>
      <c r="G144" s="357" t="s">
        <v>1604</v>
      </c>
    </row>
    <row r="145" ht="36" customHeight="1" spans="1:7">
      <c r="A145" s="347">
        <v>2136903</v>
      </c>
      <c r="B145" s="342" t="s">
        <v>1391</v>
      </c>
      <c r="C145" s="343"/>
      <c r="D145" s="343"/>
      <c r="E145" s="308" t="str">
        <f t="shared" si="2"/>
        <v/>
      </c>
      <c r="F145" s="356" t="s">
        <v>1155</v>
      </c>
      <c r="G145" s="357" t="s">
        <v>1604</v>
      </c>
    </row>
    <row r="146" ht="36" customHeight="1" spans="1:7">
      <c r="A146" s="347">
        <v>2136999</v>
      </c>
      <c r="B146" s="342" t="s">
        <v>1392</v>
      </c>
      <c r="C146" s="343"/>
      <c r="D146" s="343"/>
      <c r="E146" s="308" t="str">
        <f t="shared" si="2"/>
        <v/>
      </c>
      <c r="F146" s="356" t="s">
        <v>1155</v>
      </c>
      <c r="G146" s="357" t="s">
        <v>1604</v>
      </c>
    </row>
    <row r="147" ht="36" customHeight="1" spans="1:7">
      <c r="A147" s="360" t="s">
        <v>1393</v>
      </c>
      <c r="B147" s="340" t="s">
        <v>1394</v>
      </c>
      <c r="C147" s="348"/>
      <c r="D147" s="349"/>
      <c r="E147" s="308" t="str">
        <f t="shared" ref="E147:E210" si="3">IF(C147&gt;0,D147/C147-1,IF(C147&lt;0,-(D147/C147-1),""))</f>
        <v/>
      </c>
      <c r="F147" s="356" t="s">
        <v>1155</v>
      </c>
      <c r="G147" s="357" t="s">
        <v>1603</v>
      </c>
    </row>
    <row r="148" ht="36" customHeight="1" spans="1:7">
      <c r="A148" s="361" t="s">
        <v>1395</v>
      </c>
      <c r="B148" s="342" t="s">
        <v>1382</v>
      </c>
      <c r="C148" s="343"/>
      <c r="D148" s="343"/>
      <c r="E148" s="308" t="str">
        <f t="shared" si="3"/>
        <v/>
      </c>
      <c r="F148" s="356" t="s">
        <v>1155</v>
      </c>
      <c r="G148" s="357" t="s">
        <v>1604</v>
      </c>
    </row>
    <row r="149" ht="36" customHeight="1" spans="1:7">
      <c r="A149" s="361" t="s">
        <v>1396</v>
      </c>
      <c r="B149" s="342" t="s">
        <v>1397</v>
      </c>
      <c r="C149" s="343"/>
      <c r="D149" s="343"/>
      <c r="E149" s="308" t="str">
        <f t="shared" si="3"/>
        <v/>
      </c>
      <c r="F149" s="356" t="s">
        <v>1155</v>
      </c>
      <c r="G149" s="357" t="s">
        <v>1604</v>
      </c>
    </row>
    <row r="150" ht="36" customHeight="1" spans="1:7">
      <c r="A150" s="360" t="s">
        <v>1398</v>
      </c>
      <c r="B150" s="340" t="s">
        <v>1399</v>
      </c>
      <c r="C150" s="348"/>
      <c r="D150" s="349"/>
      <c r="E150" s="308" t="str">
        <f t="shared" si="3"/>
        <v/>
      </c>
      <c r="F150" s="356" t="s">
        <v>1155</v>
      </c>
      <c r="G150" s="357" t="s">
        <v>1603</v>
      </c>
    </row>
    <row r="151" ht="36" customHeight="1" spans="1:7">
      <c r="A151" s="361" t="s">
        <v>1400</v>
      </c>
      <c r="B151" s="342" t="s">
        <v>796</v>
      </c>
      <c r="C151" s="343"/>
      <c r="D151" s="343"/>
      <c r="E151" s="308" t="str">
        <f t="shared" si="3"/>
        <v/>
      </c>
      <c r="F151" s="356" t="s">
        <v>1155</v>
      </c>
      <c r="G151" s="357" t="s">
        <v>1604</v>
      </c>
    </row>
    <row r="152" ht="36" customHeight="1" spans="1:7">
      <c r="A152" s="361" t="s">
        <v>1401</v>
      </c>
      <c r="B152" s="342" t="s">
        <v>1402</v>
      </c>
      <c r="C152" s="343"/>
      <c r="D152" s="343"/>
      <c r="E152" s="308" t="str">
        <f t="shared" si="3"/>
        <v/>
      </c>
      <c r="F152" s="356" t="s">
        <v>1155</v>
      </c>
      <c r="G152" s="357" t="s">
        <v>1604</v>
      </c>
    </row>
    <row r="153" ht="36" customHeight="1" spans="1:7">
      <c r="A153" s="361" t="s">
        <v>1403</v>
      </c>
      <c r="B153" s="342" t="s">
        <v>1391</v>
      </c>
      <c r="C153" s="343"/>
      <c r="D153" s="343"/>
      <c r="E153" s="308" t="str">
        <f t="shared" si="3"/>
        <v/>
      </c>
      <c r="F153" s="356" t="s">
        <v>1155</v>
      </c>
      <c r="G153" s="357" t="s">
        <v>1604</v>
      </c>
    </row>
    <row r="154" ht="36" customHeight="1" spans="1:7">
      <c r="A154" s="361" t="s">
        <v>1404</v>
      </c>
      <c r="B154" s="342" t="s">
        <v>1405</v>
      </c>
      <c r="C154" s="343"/>
      <c r="D154" s="343"/>
      <c r="E154" s="308" t="str">
        <f t="shared" si="3"/>
        <v/>
      </c>
      <c r="F154" s="356" t="s">
        <v>1155</v>
      </c>
      <c r="G154" s="357" t="s">
        <v>1604</v>
      </c>
    </row>
    <row r="155" ht="36" customHeight="1" spans="1:7">
      <c r="A155" s="361" t="s">
        <v>1406</v>
      </c>
      <c r="B155" s="340" t="s">
        <v>1407</v>
      </c>
      <c r="C155" s="348"/>
      <c r="D155" s="349"/>
      <c r="E155" s="308" t="str">
        <f t="shared" si="3"/>
        <v/>
      </c>
      <c r="F155" s="356" t="s">
        <v>1155</v>
      </c>
      <c r="G155" s="357" t="s">
        <v>1603</v>
      </c>
    </row>
    <row r="156" ht="36" customHeight="1" spans="1:7">
      <c r="A156" s="361" t="s">
        <v>1408</v>
      </c>
      <c r="B156" s="342" t="s">
        <v>1409</v>
      </c>
      <c r="C156" s="343"/>
      <c r="D156" s="343"/>
      <c r="E156" s="308" t="str">
        <f t="shared" si="3"/>
        <v/>
      </c>
      <c r="F156" s="356" t="s">
        <v>1155</v>
      </c>
      <c r="G156" s="357" t="s">
        <v>1604</v>
      </c>
    </row>
    <row r="157" ht="36" customHeight="1" spans="1:7">
      <c r="A157" s="361" t="s">
        <v>1410</v>
      </c>
      <c r="B157" s="342" t="s">
        <v>1382</v>
      </c>
      <c r="C157" s="343"/>
      <c r="D157" s="343"/>
      <c r="E157" s="308" t="str">
        <f t="shared" si="3"/>
        <v/>
      </c>
      <c r="F157" s="356" t="s">
        <v>1155</v>
      </c>
      <c r="G157" s="357" t="s">
        <v>1604</v>
      </c>
    </row>
    <row r="158" ht="36" customHeight="1" spans="1:7">
      <c r="A158" s="361" t="s">
        <v>1411</v>
      </c>
      <c r="B158" s="342" t="s">
        <v>1412</v>
      </c>
      <c r="C158" s="343"/>
      <c r="D158" s="343"/>
      <c r="E158" s="308" t="str">
        <f t="shared" si="3"/>
        <v/>
      </c>
      <c r="F158" s="356" t="s">
        <v>1155</v>
      </c>
      <c r="G158" s="357" t="s">
        <v>1604</v>
      </c>
    </row>
    <row r="159" ht="36" customHeight="1" spans="1:7">
      <c r="A159" s="361" t="s">
        <v>1413</v>
      </c>
      <c r="B159" s="340" t="s">
        <v>1414</v>
      </c>
      <c r="C159" s="348"/>
      <c r="D159" s="349"/>
      <c r="E159" s="308" t="str">
        <f t="shared" si="3"/>
        <v/>
      </c>
      <c r="F159" s="356" t="s">
        <v>1155</v>
      </c>
      <c r="G159" s="357" t="s">
        <v>1603</v>
      </c>
    </row>
    <row r="160" ht="36" customHeight="1" spans="1:7">
      <c r="A160" s="361" t="s">
        <v>1415</v>
      </c>
      <c r="B160" s="342" t="s">
        <v>1409</v>
      </c>
      <c r="C160" s="343"/>
      <c r="D160" s="343"/>
      <c r="E160" s="308" t="str">
        <f t="shared" si="3"/>
        <v/>
      </c>
      <c r="F160" s="356" t="s">
        <v>1155</v>
      </c>
      <c r="G160" s="357" t="s">
        <v>1604</v>
      </c>
    </row>
    <row r="161" ht="36" customHeight="1" spans="1:7">
      <c r="A161" s="361" t="s">
        <v>1416</v>
      </c>
      <c r="B161" s="342" t="s">
        <v>1382</v>
      </c>
      <c r="C161" s="343"/>
      <c r="D161" s="343"/>
      <c r="E161" s="308" t="str">
        <f t="shared" si="3"/>
        <v/>
      </c>
      <c r="F161" s="356" t="s">
        <v>1155</v>
      </c>
      <c r="G161" s="357" t="s">
        <v>1604</v>
      </c>
    </row>
    <row r="162" ht="36" customHeight="1" spans="1:7">
      <c r="A162" s="361" t="s">
        <v>1417</v>
      </c>
      <c r="B162" s="342" t="s">
        <v>1418</v>
      </c>
      <c r="C162" s="343"/>
      <c r="D162" s="343"/>
      <c r="E162" s="308" t="str">
        <f t="shared" si="3"/>
        <v/>
      </c>
      <c r="F162" s="356" t="s">
        <v>1155</v>
      </c>
      <c r="G162" s="357" t="s">
        <v>1604</v>
      </c>
    </row>
    <row r="163" ht="36" customHeight="1" spans="1:7">
      <c r="A163" s="360" t="s">
        <v>1419</v>
      </c>
      <c r="B163" s="340" t="s">
        <v>1420</v>
      </c>
      <c r="C163" s="348"/>
      <c r="D163" s="349"/>
      <c r="E163" s="308" t="str">
        <f t="shared" si="3"/>
        <v/>
      </c>
      <c r="F163" s="356" t="s">
        <v>1155</v>
      </c>
      <c r="G163" s="357" t="s">
        <v>1603</v>
      </c>
    </row>
    <row r="164" ht="36" customHeight="1" spans="1:7">
      <c r="A164" s="361" t="s">
        <v>1421</v>
      </c>
      <c r="B164" s="342" t="s">
        <v>1382</v>
      </c>
      <c r="C164" s="343"/>
      <c r="D164" s="343"/>
      <c r="E164" s="308" t="str">
        <f t="shared" si="3"/>
        <v/>
      </c>
      <c r="F164" s="356" t="s">
        <v>1155</v>
      </c>
      <c r="G164" s="357" t="s">
        <v>1604</v>
      </c>
    </row>
    <row r="165" ht="36" customHeight="1" spans="1:7">
      <c r="A165" s="361" t="s">
        <v>1422</v>
      </c>
      <c r="B165" s="342" t="s">
        <v>1423</v>
      </c>
      <c r="C165" s="343"/>
      <c r="D165" s="343"/>
      <c r="E165" s="308" t="str">
        <f t="shared" si="3"/>
        <v/>
      </c>
      <c r="F165" s="356" t="s">
        <v>1155</v>
      </c>
      <c r="G165" s="357" t="s">
        <v>1604</v>
      </c>
    </row>
    <row r="166" ht="36" customHeight="1" spans="1:7">
      <c r="A166" s="360" t="s">
        <v>1424</v>
      </c>
      <c r="B166" s="340" t="s">
        <v>1300</v>
      </c>
      <c r="C166" s="348"/>
      <c r="D166" s="349"/>
      <c r="E166" s="308" t="str">
        <f t="shared" si="3"/>
        <v/>
      </c>
      <c r="F166" s="356" t="s">
        <v>1155</v>
      </c>
      <c r="G166" s="357" t="s">
        <v>1603</v>
      </c>
    </row>
    <row r="167" ht="36" customHeight="1" spans="1:7">
      <c r="A167" s="361" t="s">
        <v>1425</v>
      </c>
      <c r="B167" s="342" t="s">
        <v>1426</v>
      </c>
      <c r="C167" s="343"/>
      <c r="D167" s="343"/>
      <c r="E167" s="308" t="str">
        <f t="shared" si="3"/>
        <v/>
      </c>
      <c r="F167" s="356" t="s">
        <v>1155</v>
      </c>
      <c r="G167" s="357" t="s">
        <v>1604</v>
      </c>
    </row>
    <row r="168" ht="36" customHeight="1" spans="1:7">
      <c r="A168" s="361" t="s">
        <v>1427</v>
      </c>
      <c r="B168" s="342" t="s">
        <v>1428</v>
      </c>
      <c r="C168" s="343"/>
      <c r="D168" s="343"/>
      <c r="E168" s="308" t="str">
        <f t="shared" si="3"/>
        <v/>
      </c>
      <c r="F168" s="356" t="s">
        <v>1155</v>
      </c>
      <c r="G168" s="357" t="s">
        <v>1604</v>
      </c>
    </row>
    <row r="169" ht="36" customHeight="1" spans="1:7">
      <c r="A169" s="361" t="s">
        <v>1429</v>
      </c>
      <c r="B169" s="342" t="s">
        <v>821</v>
      </c>
      <c r="C169" s="343"/>
      <c r="D169" s="343"/>
      <c r="E169" s="308" t="str">
        <f t="shared" si="3"/>
        <v/>
      </c>
      <c r="F169" s="356" t="s">
        <v>1155</v>
      </c>
      <c r="G169" s="357" t="s">
        <v>1604</v>
      </c>
    </row>
    <row r="170" ht="36" customHeight="1" spans="1:7">
      <c r="A170" s="345">
        <v>214</v>
      </c>
      <c r="B170" s="344" t="s">
        <v>1430</v>
      </c>
      <c r="C170" s="346"/>
      <c r="D170" s="346"/>
      <c r="E170" s="308" t="str">
        <f t="shared" si="3"/>
        <v/>
      </c>
      <c r="F170" s="356" t="s">
        <v>1141</v>
      </c>
      <c r="G170" s="357" t="s">
        <v>1602</v>
      </c>
    </row>
    <row r="171" ht="36" customHeight="1" spans="1:7">
      <c r="A171" s="345">
        <v>21460</v>
      </c>
      <c r="B171" s="362" t="s">
        <v>1431</v>
      </c>
      <c r="C171" s="348"/>
      <c r="D171" s="349"/>
      <c r="E171" s="308" t="str">
        <f t="shared" si="3"/>
        <v/>
      </c>
      <c r="F171" s="356" t="s">
        <v>1155</v>
      </c>
      <c r="G171" s="357" t="s">
        <v>1603</v>
      </c>
    </row>
    <row r="172" ht="36" customHeight="1" spans="1:7">
      <c r="A172" s="347">
        <v>2146001</v>
      </c>
      <c r="B172" s="342" t="s">
        <v>827</v>
      </c>
      <c r="C172" s="343"/>
      <c r="D172" s="343"/>
      <c r="E172" s="308" t="str">
        <f t="shared" si="3"/>
        <v/>
      </c>
      <c r="F172" s="356" t="s">
        <v>1155</v>
      </c>
      <c r="G172" s="357" t="s">
        <v>1604</v>
      </c>
    </row>
    <row r="173" ht="36" customHeight="1" spans="1:7">
      <c r="A173" s="347">
        <v>2146002</v>
      </c>
      <c r="B173" s="342" t="s">
        <v>828</v>
      </c>
      <c r="C173" s="343"/>
      <c r="D173" s="343"/>
      <c r="E173" s="308" t="str">
        <f t="shared" si="3"/>
        <v/>
      </c>
      <c r="F173" s="356" t="s">
        <v>1155</v>
      </c>
      <c r="G173" s="357" t="s">
        <v>1604</v>
      </c>
    </row>
    <row r="174" ht="36" customHeight="1" spans="1:7">
      <c r="A174" s="347">
        <v>2146003</v>
      </c>
      <c r="B174" s="342" t="s">
        <v>1432</v>
      </c>
      <c r="C174" s="343"/>
      <c r="D174" s="343"/>
      <c r="E174" s="308" t="str">
        <f t="shared" si="3"/>
        <v/>
      </c>
      <c r="F174" s="356" t="s">
        <v>1155</v>
      </c>
      <c r="G174" s="357" t="s">
        <v>1604</v>
      </c>
    </row>
    <row r="175" ht="36" customHeight="1" spans="1:7">
      <c r="A175" s="347">
        <v>2146099</v>
      </c>
      <c r="B175" s="363" t="s">
        <v>1433</v>
      </c>
      <c r="C175" s="343"/>
      <c r="D175" s="343"/>
      <c r="E175" s="308" t="str">
        <f t="shared" si="3"/>
        <v/>
      </c>
      <c r="F175" s="356" t="s">
        <v>1155</v>
      </c>
      <c r="G175" s="357" t="s">
        <v>1604</v>
      </c>
    </row>
    <row r="176" ht="36" customHeight="1" spans="1:7">
      <c r="A176" s="345">
        <v>21462</v>
      </c>
      <c r="B176" s="340" t="s">
        <v>1434</v>
      </c>
      <c r="C176" s="346"/>
      <c r="D176" s="358"/>
      <c r="E176" s="308" t="str">
        <f t="shared" si="3"/>
        <v/>
      </c>
      <c r="F176" s="356" t="s">
        <v>1155</v>
      </c>
      <c r="G176" s="357" t="s">
        <v>1603</v>
      </c>
    </row>
    <row r="177" ht="36" customHeight="1" spans="1:7">
      <c r="A177" s="347">
        <v>2146201</v>
      </c>
      <c r="B177" s="342" t="s">
        <v>1432</v>
      </c>
      <c r="C177" s="343"/>
      <c r="D177" s="343"/>
      <c r="E177" s="308" t="str">
        <f t="shared" si="3"/>
        <v/>
      </c>
      <c r="F177" s="356" t="s">
        <v>1155</v>
      </c>
      <c r="G177" s="357" t="s">
        <v>1604</v>
      </c>
    </row>
    <row r="178" ht="36" customHeight="1" spans="1:7">
      <c r="A178" s="347">
        <v>2146202</v>
      </c>
      <c r="B178" s="342" t="s">
        <v>1435</v>
      </c>
      <c r="C178" s="343"/>
      <c r="D178" s="343"/>
      <c r="E178" s="308" t="str">
        <f t="shared" si="3"/>
        <v/>
      </c>
      <c r="F178" s="356" t="s">
        <v>1155</v>
      </c>
      <c r="G178" s="357" t="s">
        <v>1604</v>
      </c>
    </row>
    <row r="179" ht="36" customHeight="1" spans="1:7">
      <c r="A179" s="347">
        <v>2146203</v>
      </c>
      <c r="B179" s="342" t="s">
        <v>1436</v>
      </c>
      <c r="C179" s="343"/>
      <c r="D179" s="343"/>
      <c r="E179" s="308" t="str">
        <f t="shared" si="3"/>
        <v/>
      </c>
      <c r="F179" s="356" t="s">
        <v>1155</v>
      </c>
      <c r="G179" s="357" t="s">
        <v>1604</v>
      </c>
    </row>
    <row r="180" ht="36" customHeight="1" spans="1:7">
      <c r="A180" s="347">
        <v>2146299</v>
      </c>
      <c r="B180" s="342" t="s">
        <v>1437</v>
      </c>
      <c r="C180" s="343"/>
      <c r="D180" s="343"/>
      <c r="E180" s="308" t="str">
        <f t="shared" si="3"/>
        <v/>
      </c>
      <c r="F180" s="356" t="s">
        <v>1155</v>
      </c>
      <c r="G180" s="357" t="s">
        <v>1604</v>
      </c>
    </row>
    <row r="181" ht="36" customHeight="1" spans="1:7">
      <c r="A181" s="345">
        <v>21464</v>
      </c>
      <c r="B181" s="340" t="s">
        <v>1438</v>
      </c>
      <c r="C181" s="348"/>
      <c r="D181" s="349"/>
      <c r="E181" s="308" t="str">
        <f t="shared" si="3"/>
        <v/>
      </c>
      <c r="F181" s="356" t="s">
        <v>1155</v>
      </c>
      <c r="G181" s="357" t="s">
        <v>1603</v>
      </c>
    </row>
    <row r="182" ht="36" customHeight="1" spans="1:7">
      <c r="A182" s="347">
        <v>2146401</v>
      </c>
      <c r="B182" s="342" t="s">
        <v>1439</v>
      </c>
      <c r="C182" s="343"/>
      <c r="D182" s="343"/>
      <c r="E182" s="308" t="str">
        <f t="shared" si="3"/>
        <v/>
      </c>
      <c r="F182" s="356" t="s">
        <v>1155</v>
      </c>
      <c r="G182" s="357" t="s">
        <v>1604</v>
      </c>
    </row>
    <row r="183" ht="36" customHeight="1" spans="1:7">
      <c r="A183" s="347">
        <v>2146402</v>
      </c>
      <c r="B183" s="342" t="s">
        <v>1440</v>
      </c>
      <c r="C183" s="343"/>
      <c r="D183" s="343"/>
      <c r="E183" s="308" t="str">
        <f t="shared" si="3"/>
        <v/>
      </c>
      <c r="F183" s="356" t="s">
        <v>1155</v>
      </c>
      <c r="G183" s="357" t="s">
        <v>1604</v>
      </c>
    </row>
    <row r="184" ht="36" customHeight="1" spans="1:7">
      <c r="A184" s="347">
        <v>2146403</v>
      </c>
      <c r="B184" s="342" t="s">
        <v>1441</v>
      </c>
      <c r="C184" s="343"/>
      <c r="D184" s="343"/>
      <c r="E184" s="308" t="str">
        <f t="shared" si="3"/>
        <v/>
      </c>
      <c r="F184" s="356" t="s">
        <v>1155</v>
      </c>
      <c r="G184" s="357" t="s">
        <v>1604</v>
      </c>
    </row>
    <row r="185" ht="36" customHeight="1" spans="1:7">
      <c r="A185" s="347">
        <v>2146404</v>
      </c>
      <c r="B185" s="342" t="s">
        <v>1442</v>
      </c>
      <c r="C185" s="343"/>
      <c r="D185" s="343"/>
      <c r="E185" s="308" t="str">
        <f t="shared" si="3"/>
        <v/>
      </c>
      <c r="F185" s="356" t="s">
        <v>1155</v>
      </c>
      <c r="G185" s="357" t="s">
        <v>1604</v>
      </c>
    </row>
    <row r="186" ht="36" customHeight="1" spans="1:7">
      <c r="A186" s="347">
        <v>2146405</v>
      </c>
      <c r="B186" s="342" t="s">
        <v>1443</v>
      </c>
      <c r="C186" s="343"/>
      <c r="D186" s="343"/>
      <c r="E186" s="308" t="str">
        <f t="shared" si="3"/>
        <v/>
      </c>
      <c r="F186" s="356" t="s">
        <v>1155</v>
      </c>
      <c r="G186" s="357" t="s">
        <v>1604</v>
      </c>
    </row>
    <row r="187" ht="36" customHeight="1" spans="1:7">
      <c r="A187" s="347">
        <v>2146406</v>
      </c>
      <c r="B187" s="342" t="s">
        <v>1444</v>
      </c>
      <c r="C187" s="343"/>
      <c r="D187" s="343"/>
      <c r="E187" s="308" t="str">
        <f t="shared" si="3"/>
        <v/>
      </c>
      <c r="F187" s="356" t="s">
        <v>1155</v>
      </c>
      <c r="G187" s="357" t="s">
        <v>1604</v>
      </c>
    </row>
    <row r="188" ht="36" customHeight="1" spans="1:7">
      <c r="A188" s="347">
        <v>2146407</v>
      </c>
      <c r="B188" s="342" t="s">
        <v>1445</v>
      </c>
      <c r="C188" s="343"/>
      <c r="D188" s="343"/>
      <c r="E188" s="308" t="str">
        <f t="shared" si="3"/>
        <v/>
      </c>
      <c r="F188" s="356" t="s">
        <v>1155</v>
      </c>
      <c r="G188" s="357" t="s">
        <v>1604</v>
      </c>
    </row>
    <row r="189" ht="36" customHeight="1" spans="1:7">
      <c r="A189" s="347">
        <v>2146499</v>
      </c>
      <c r="B189" s="342" t="s">
        <v>1446</v>
      </c>
      <c r="C189" s="343"/>
      <c r="D189" s="343"/>
      <c r="E189" s="308" t="str">
        <f t="shared" si="3"/>
        <v/>
      </c>
      <c r="F189" s="356" t="s">
        <v>1155</v>
      </c>
      <c r="G189" s="357" t="s">
        <v>1604</v>
      </c>
    </row>
    <row r="190" ht="36" customHeight="1" spans="1:7">
      <c r="A190" s="345">
        <v>21468</v>
      </c>
      <c r="B190" s="340" t="s">
        <v>1447</v>
      </c>
      <c r="C190" s="348"/>
      <c r="D190" s="349"/>
      <c r="E190" s="308" t="str">
        <f t="shared" si="3"/>
        <v/>
      </c>
      <c r="F190" s="356" t="s">
        <v>1155</v>
      </c>
      <c r="G190" s="357" t="s">
        <v>1603</v>
      </c>
    </row>
    <row r="191" ht="36" customHeight="1" spans="1:7">
      <c r="A191" s="347">
        <v>2146801</v>
      </c>
      <c r="B191" s="342" t="s">
        <v>1448</v>
      </c>
      <c r="C191" s="343"/>
      <c r="D191" s="343"/>
      <c r="E191" s="308" t="str">
        <f t="shared" si="3"/>
        <v/>
      </c>
      <c r="F191" s="356" t="s">
        <v>1155</v>
      </c>
      <c r="G191" s="357" t="s">
        <v>1604</v>
      </c>
    </row>
    <row r="192" ht="36" customHeight="1" spans="1:7">
      <c r="A192" s="347">
        <v>2146802</v>
      </c>
      <c r="B192" s="342" t="s">
        <v>1449</v>
      </c>
      <c r="C192" s="343"/>
      <c r="D192" s="343"/>
      <c r="E192" s="308" t="str">
        <f t="shared" si="3"/>
        <v/>
      </c>
      <c r="F192" s="356" t="s">
        <v>1155</v>
      </c>
      <c r="G192" s="357" t="s">
        <v>1604</v>
      </c>
    </row>
    <row r="193" ht="36" customHeight="1" spans="1:7">
      <c r="A193" s="347">
        <v>2146803</v>
      </c>
      <c r="B193" s="342" t="s">
        <v>1450</v>
      </c>
      <c r="C193" s="343"/>
      <c r="D193" s="343"/>
      <c r="E193" s="308" t="str">
        <f t="shared" si="3"/>
        <v/>
      </c>
      <c r="F193" s="356" t="s">
        <v>1155</v>
      </c>
      <c r="G193" s="357" t="s">
        <v>1604</v>
      </c>
    </row>
    <row r="194" ht="36" customHeight="1" spans="1:7">
      <c r="A194" s="347">
        <v>2146804</v>
      </c>
      <c r="B194" s="342" t="s">
        <v>1451</v>
      </c>
      <c r="C194" s="343"/>
      <c r="D194" s="343"/>
      <c r="E194" s="308" t="str">
        <f t="shared" si="3"/>
        <v/>
      </c>
      <c r="F194" s="356" t="s">
        <v>1155</v>
      </c>
      <c r="G194" s="357" t="s">
        <v>1604</v>
      </c>
    </row>
    <row r="195" ht="36" customHeight="1" spans="1:7">
      <c r="A195" s="347">
        <v>2146805</v>
      </c>
      <c r="B195" s="342" t="s">
        <v>1452</v>
      </c>
      <c r="C195" s="343"/>
      <c r="D195" s="343"/>
      <c r="E195" s="308" t="str">
        <f t="shared" si="3"/>
        <v/>
      </c>
      <c r="F195" s="356" t="s">
        <v>1155</v>
      </c>
      <c r="G195" s="357" t="s">
        <v>1604</v>
      </c>
    </row>
    <row r="196" ht="36" customHeight="1" spans="1:7">
      <c r="A196" s="347">
        <v>2146899</v>
      </c>
      <c r="B196" s="342" t="s">
        <v>1453</v>
      </c>
      <c r="C196" s="343"/>
      <c r="D196" s="343"/>
      <c r="E196" s="308" t="str">
        <f t="shared" si="3"/>
        <v/>
      </c>
      <c r="F196" s="356" t="s">
        <v>1155</v>
      </c>
      <c r="G196" s="357" t="s">
        <v>1604</v>
      </c>
    </row>
    <row r="197" ht="36" customHeight="1" spans="1:7">
      <c r="A197" s="345">
        <v>21469</v>
      </c>
      <c r="B197" s="340" t="s">
        <v>1454</v>
      </c>
      <c r="C197" s="346"/>
      <c r="D197" s="346"/>
      <c r="E197" s="308" t="str">
        <f t="shared" si="3"/>
        <v/>
      </c>
      <c r="F197" s="356" t="s">
        <v>1155</v>
      </c>
      <c r="G197" s="357" t="s">
        <v>1603</v>
      </c>
    </row>
    <row r="198" ht="36" customHeight="1" spans="1:7">
      <c r="A198" s="347">
        <v>2146901</v>
      </c>
      <c r="B198" s="342" t="s">
        <v>1455</v>
      </c>
      <c r="C198" s="343"/>
      <c r="D198" s="343"/>
      <c r="E198" s="308" t="str">
        <f t="shared" si="3"/>
        <v/>
      </c>
      <c r="F198" s="356" t="s">
        <v>1155</v>
      </c>
      <c r="G198" s="357" t="s">
        <v>1604</v>
      </c>
    </row>
    <row r="199" ht="36" customHeight="1" spans="1:7">
      <c r="A199" s="347">
        <v>2146902</v>
      </c>
      <c r="B199" s="342" t="s">
        <v>853</v>
      </c>
      <c r="C199" s="343"/>
      <c r="D199" s="343"/>
      <c r="E199" s="308" t="str">
        <f t="shared" si="3"/>
        <v/>
      </c>
      <c r="F199" s="356" t="s">
        <v>1155</v>
      </c>
      <c r="G199" s="357" t="s">
        <v>1604</v>
      </c>
    </row>
    <row r="200" ht="36" customHeight="1" spans="1:7">
      <c r="A200" s="347">
        <v>2146903</v>
      </c>
      <c r="B200" s="342" t="s">
        <v>1456</v>
      </c>
      <c r="C200" s="343"/>
      <c r="D200" s="343"/>
      <c r="E200" s="308" t="str">
        <f t="shared" si="3"/>
        <v/>
      </c>
      <c r="F200" s="356" t="s">
        <v>1155</v>
      </c>
      <c r="G200" s="357" t="s">
        <v>1604</v>
      </c>
    </row>
    <row r="201" ht="36" customHeight="1" spans="1:7">
      <c r="A201" s="347">
        <v>2146904</v>
      </c>
      <c r="B201" s="342" t="s">
        <v>1457</v>
      </c>
      <c r="C201" s="343"/>
      <c r="D201" s="343"/>
      <c r="E201" s="308" t="str">
        <f t="shared" si="3"/>
        <v/>
      </c>
      <c r="F201" s="356" t="s">
        <v>1155</v>
      </c>
      <c r="G201" s="357" t="s">
        <v>1604</v>
      </c>
    </row>
    <row r="202" ht="36" customHeight="1" spans="1:7">
      <c r="A202" s="347">
        <v>2146906</v>
      </c>
      <c r="B202" s="342" t="s">
        <v>1458</v>
      </c>
      <c r="C202" s="343"/>
      <c r="D202" s="343"/>
      <c r="E202" s="308" t="str">
        <f t="shared" si="3"/>
        <v/>
      </c>
      <c r="F202" s="356" t="s">
        <v>1155</v>
      </c>
      <c r="G202" s="357" t="s">
        <v>1604</v>
      </c>
    </row>
    <row r="203" ht="36" customHeight="1" spans="1:7">
      <c r="A203" s="347">
        <v>2146907</v>
      </c>
      <c r="B203" s="342" t="s">
        <v>1459</v>
      </c>
      <c r="C203" s="343"/>
      <c r="D203" s="343"/>
      <c r="E203" s="308" t="str">
        <f t="shared" si="3"/>
        <v/>
      </c>
      <c r="F203" s="356" t="s">
        <v>1155</v>
      </c>
      <c r="G203" s="357" t="s">
        <v>1604</v>
      </c>
    </row>
    <row r="204" ht="36" customHeight="1" spans="1:7">
      <c r="A204" s="347">
        <v>2146908</v>
      </c>
      <c r="B204" s="342" t="s">
        <v>1460</v>
      </c>
      <c r="C204" s="343"/>
      <c r="D204" s="343"/>
      <c r="E204" s="308" t="str">
        <f t="shared" si="3"/>
        <v/>
      </c>
      <c r="F204" s="356" t="s">
        <v>1155</v>
      </c>
      <c r="G204" s="357" t="s">
        <v>1604</v>
      </c>
    </row>
    <row r="205" ht="36" customHeight="1" spans="1:7">
      <c r="A205" s="347">
        <v>2146909</v>
      </c>
      <c r="B205" s="342" t="s">
        <v>1461</v>
      </c>
      <c r="C205" s="343"/>
      <c r="D205" s="343"/>
      <c r="E205" s="308" t="str">
        <f t="shared" si="3"/>
        <v/>
      </c>
      <c r="F205" s="356" t="s">
        <v>1155</v>
      </c>
      <c r="G205" s="357" t="s">
        <v>1604</v>
      </c>
    </row>
    <row r="206" ht="36" customHeight="1" spans="1:7">
      <c r="A206" s="347">
        <v>2146999</v>
      </c>
      <c r="B206" s="342" t="s">
        <v>1462</v>
      </c>
      <c r="C206" s="343"/>
      <c r="D206" s="343"/>
      <c r="E206" s="308" t="str">
        <f t="shared" si="3"/>
        <v/>
      </c>
      <c r="F206" s="356" t="s">
        <v>1155</v>
      </c>
      <c r="G206" s="357" t="s">
        <v>1604</v>
      </c>
    </row>
    <row r="207" ht="36" customHeight="1" spans="1:7">
      <c r="A207" s="345">
        <v>21470</v>
      </c>
      <c r="B207" s="362" t="s">
        <v>1463</v>
      </c>
      <c r="C207" s="348"/>
      <c r="D207" s="349"/>
      <c r="E207" s="308" t="str">
        <f t="shared" si="3"/>
        <v/>
      </c>
      <c r="F207" s="356" t="s">
        <v>1155</v>
      </c>
      <c r="G207" s="357" t="s">
        <v>1603</v>
      </c>
    </row>
    <row r="208" ht="36" customHeight="1" spans="1:7">
      <c r="A208" s="347">
        <v>2147001</v>
      </c>
      <c r="B208" s="342" t="s">
        <v>827</v>
      </c>
      <c r="C208" s="343"/>
      <c r="D208" s="343"/>
      <c r="E208" s="308" t="str">
        <f t="shared" si="3"/>
        <v/>
      </c>
      <c r="F208" s="356" t="s">
        <v>1155</v>
      </c>
      <c r="G208" s="357" t="s">
        <v>1604</v>
      </c>
    </row>
    <row r="209" ht="36" customHeight="1" spans="1:7">
      <c r="A209" s="347">
        <v>2147099</v>
      </c>
      <c r="B209" s="363" t="s">
        <v>1464</v>
      </c>
      <c r="C209" s="343"/>
      <c r="D209" s="343"/>
      <c r="E209" s="308" t="str">
        <f t="shared" si="3"/>
        <v/>
      </c>
      <c r="F209" s="356" t="s">
        <v>1155</v>
      </c>
      <c r="G209" s="357" t="s">
        <v>1604</v>
      </c>
    </row>
    <row r="210" ht="36" customHeight="1" spans="1:7">
      <c r="A210" s="345">
        <v>21471</v>
      </c>
      <c r="B210" s="340" t="s">
        <v>1465</v>
      </c>
      <c r="C210" s="348"/>
      <c r="D210" s="349"/>
      <c r="E210" s="308" t="str">
        <f t="shared" si="3"/>
        <v/>
      </c>
      <c r="F210" s="356" t="s">
        <v>1155</v>
      </c>
      <c r="G210" s="357" t="s">
        <v>1603</v>
      </c>
    </row>
    <row r="211" ht="36" customHeight="1" spans="1:7">
      <c r="A211" s="347">
        <v>2147101</v>
      </c>
      <c r="B211" s="342" t="s">
        <v>827</v>
      </c>
      <c r="C211" s="343"/>
      <c r="D211" s="343"/>
      <c r="E211" s="308" t="str">
        <f t="shared" ref="E211:E274" si="4">IF(C211&gt;0,D211/C211-1,IF(C211&lt;0,-(D211/C211-1),""))</f>
        <v/>
      </c>
      <c r="F211" s="356" t="s">
        <v>1155</v>
      </c>
      <c r="G211" s="357" t="s">
        <v>1604</v>
      </c>
    </row>
    <row r="212" ht="36" customHeight="1" spans="1:7">
      <c r="A212" s="347">
        <v>2147199</v>
      </c>
      <c r="B212" s="342" t="s">
        <v>1466</v>
      </c>
      <c r="C212" s="343"/>
      <c r="D212" s="343"/>
      <c r="E212" s="308" t="str">
        <f t="shared" si="4"/>
        <v/>
      </c>
      <c r="F212" s="356" t="s">
        <v>1155</v>
      </c>
      <c r="G212" s="357" t="s">
        <v>1604</v>
      </c>
    </row>
    <row r="213" ht="36" customHeight="1" spans="1:7">
      <c r="A213" s="345">
        <v>21472</v>
      </c>
      <c r="B213" s="340" t="s">
        <v>1467</v>
      </c>
      <c r="C213" s="343"/>
      <c r="D213" s="349"/>
      <c r="E213" s="308" t="str">
        <f t="shared" si="4"/>
        <v/>
      </c>
      <c r="F213" s="356" t="s">
        <v>1155</v>
      </c>
      <c r="G213" s="357" t="s">
        <v>1603</v>
      </c>
    </row>
    <row r="214" ht="36" customHeight="1" spans="1:7">
      <c r="A214" s="345">
        <v>21498</v>
      </c>
      <c r="B214" s="340" t="s">
        <v>1300</v>
      </c>
      <c r="C214" s="348"/>
      <c r="D214" s="349"/>
      <c r="E214" s="308" t="str">
        <f t="shared" si="4"/>
        <v/>
      </c>
      <c r="F214" s="356" t="s">
        <v>1155</v>
      </c>
      <c r="G214" s="357" t="s">
        <v>1603</v>
      </c>
    </row>
    <row r="215" ht="36" customHeight="1" spans="1:7">
      <c r="A215" s="347">
        <v>2149801</v>
      </c>
      <c r="B215" s="342" t="s">
        <v>826</v>
      </c>
      <c r="C215" s="343"/>
      <c r="D215" s="343"/>
      <c r="E215" s="308" t="str">
        <f t="shared" si="4"/>
        <v/>
      </c>
      <c r="F215" s="356" t="s">
        <v>1155</v>
      </c>
      <c r="G215" s="357" t="s">
        <v>1604</v>
      </c>
    </row>
    <row r="216" ht="36" customHeight="1" spans="1:7">
      <c r="A216" s="347">
        <v>2149802</v>
      </c>
      <c r="B216" s="342" t="s">
        <v>844</v>
      </c>
      <c r="C216" s="343"/>
      <c r="D216" s="343"/>
      <c r="E216" s="308" t="str">
        <f t="shared" si="4"/>
        <v/>
      </c>
      <c r="F216" s="356" t="s">
        <v>1155</v>
      </c>
      <c r="G216" s="357" t="s">
        <v>1604</v>
      </c>
    </row>
    <row r="217" ht="36" customHeight="1" spans="1:7">
      <c r="A217" s="347">
        <v>2149803</v>
      </c>
      <c r="B217" s="342" t="s">
        <v>851</v>
      </c>
      <c r="C217" s="343"/>
      <c r="D217" s="343"/>
      <c r="E217" s="308" t="str">
        <f t="shared" si="4"/>
        <v/>
      </c>
      <c r="F217" s="356" t="s">
        <v>1155</v>
      </c>
      <c r="G217" s="357" t="s">
        <v>1604</v>
      </c>
    </row>
    <row r="218" ht="36" customHeight="1" spans="1:7">
      <c r="A218" s="347">
        <v>2149804</v>
      </c>
      <c r="B218" s="342" t="s">
        <v>858</v>
      </c>
      <c r="C218" s="343"/>
      <c r="D218" s="343"/>
      <c r="E218" s="308" t="str">
        <f t="shared" si="4"/>
        <v/>
      </c>
      <c r="F218" s="356" t="s">
        <v>1155</v>
      </c>
      <c r="G218" s="357" t="s">
        <v>1604</v>
      </c>
    </row>
    <row r="219" ht="36" customHeight="1" spans="1:7">
      <c r="A219" s="347">
        <v>2149899</v>
      </c>
      <c r="B219" s="342" t="s">
        <v>861</v>
      </c>
      <c r="C219" s="343"/>
      <c r="D219" s="343"/>
      <c r="E219" s="308" t="str">
        <f t="shared" si="4"/>
        <v/>
      </c>
      <c r="F219" s="356" t="s">
        <v>1155</v>
      </c>
      <c r="G219" s="357" t="s">
        <v>1604</v>
      </c>
    </row>
    <row r="220" ht="36" customHeight="1" spans="1:7">
      <c r="A220" s="345">
        <v>215</v>
      </c>
      <c r="B220" s="344" t="s">
        <v>1468</v>
      </c>
      <c r="C220" s="346">
        <v>1012</v>
      </c>
      <c r="D220" s="346"/>
      <c r="E220" s="308">
        <f t="shared" si="4"/>
        <v>-1</v>
      </c>
      <c r="F220" s="356" t="s">
        <v>1141</v>
      </c>
      <c r="G220" s="357" t="s">
        <v>1602</v>
      </c>
    </row>
    <row r="221" ht="36" customHeight="1" spans="1:7">
      <c r="A221" s="345">
        <v>21562</v>
      </c>
      <c r="B221" s="340" t="s">
        <v>1469</v>
      </c>
      <c r="C221" s="346"/>
      <c r="D221" s="358"/>
      <c r="E221" s="308" t="str">
        <f t="shared" si="4"/>
        <v/>
      </c>
      <c r="F221" s="356" t="s">
        <v>1155</v>
      </c>
      <c r="G221" s="357" t="s">
        <v>1603</v>
      </c>
    </row>
    <row r="222" ht="36" customHeight="1" spans="1:7">
      <c r="A222" s="347">
        <v>2156202</v>
      </c>
      <c r="B222" s="342" t="s">
        <v>1470</v>
      </c>
      <c r="C222" s="343"/>
      <c r="D222" s="343"/>
      <c r="E222" s="308" t="str">
        <f t="shared" si="4"/>
        <v/>
      </c>
      <c r="F222" s="356" t="s">
        <v>1155</v>
      </c>
      <c r="G222" s="357" t="s">
        <v>1604</v>
      </c>
    </row>
    <row r="223" ht="36" customHeight="1" spans="1:7">
      <c r="A223" s="347">
        <v>2156299</v>
      </c>
      <c r="B223" s="342" t="s">
        <v>1471</v>
      </c>
      <c r="C223" s="343"/>
      <c r="D223" s="343"/>
      <c r="E223" s="308" t="str">
        <f t="shared" si="4"/>
        <v/>
      </c>
      <c r="F223" s="356" t="s">
        <v>1155</v>
      </c>
      <c r="G223" s="357" t="s">
        <v>1604</v>
      </c>
    </row>
    <row r="224" ht="36" customHeight="1" spans="1:7">
      <c r="A224" s="345">
        <v>21598</v>
      </c>
      <c r="B224" s="340" t="s">
        <v>1300</v>
      </c>
      <c r="C224" s="348">
        <v>1012</v>
      </c>
      <c r="D224" s="349"/>
      <c r="E224" s="308">
        <f t="shared" si="4"/>
        <v>-1</v>
      </c>
      <c r="F224" s="356" t="s">
        <v>1141</v>
      </c>
      <c r="G224" s="357" t="s">
        <v>1603</v>
      </c>
    </row>
    <row r="225" ht="36" customHeight="1" spans="1:7">
      <c r="A225" s="347">
        <v>2159801</v>
      </c>
      <c r="B225" s="342" t="s">
        <v>864</v>
      </c>
      <c r="C225" s="343"/>
      <c r="D225" s="343"/>
      <c r="E225" s="308" t="str">
        <f t="shared" si="4"/>
        <v/>
      </c>
      <c r="F225" s="356" t="s">
        <v>1155</v>
      </c>
      <c r="G225" s="357" t="s">
        <v>1604</v>
      </c>
    </row>
    <row r="226" ht="36" customHeight="1" spans="1:7">
      <c r="A226" s="347">
        <v>2159802</v>
      </c>
      <c r="B226" s="342" t="s">
        <v>871</v>
      </c>
      <c r="C226" s="343">
        <v>1012</v>
      </c>
      <c r="D226" s="343"/>
      <c r="E226" s="308">
        <f t="shared" si="4"/>
        <v>-1</v>
      </c>
      <c r="F226" s="356" t="s">
        <v>1141</v>
      </c>
      <c r="G226" s="357" t="s">
        <v>1604</v>
      </c>
    </row>
    <row r="227" ht="36" customHeight="1" spans="1:7">
      <c r="A227" s="347">
        <v>2159803</v>
      </c>
      <c r="B227" s="342" t="s">
        <v>886</v>
      </c>
      <c r="C227" s="343"/>
      <c r="D227" s="343"/>
      <c r="E227" s="308" t="str">
        <f t="shared" si="4"/>
        <v/>
      </c>
      <c r="F227" s="356" t="s">
        <v>1155</v>
      </c>
      <c r="G227" s="357" t="s">
        <v>1604</v>
      </c>
    </row>
    <row r="228" ht="36" customHeight="1" spans="1:7">
      <c r="A228" s="347">
        <v>2159899</v>
      </c>
      <c r="B228" s="342" t="s">
        <v>902</v>
      </c>
      <c r="C228" s="343"/>
      <c r="D228" s="343"/>
      <c r="E228" s="308" t="str">
        <f t="shared" si="4"/>
        <v/>
      </c>
      <c r="F228" s="356" t="s">
        <v>1155</v>
      </c>
      <c r="G228" s="357" t="s">
        <v>1604</v>
      </c>
    </row>
    <row r="229" ht="36" customHeight="1" spans="1:7">
      <c r="A229" s="345">
        <v>220</v>
      </c>
      <c r="B229" s="344" t="s">
        <v>1472</v>
      </c>
      <c r="C229" s="348"/>
      <c r="D229" s="349"/>
      <c r="E229" s="308" t="str">
        <f t="shared" si="4"/>
        <v/>
      </c>
      <c r="F229" s="356" t="s">
        <v>1141</v>
      </c>
      <c r="G229" s="357" t="s">
        <v>1602</v>
      </c>
    </row>
    <row r="230" ht="36" customHeight="1" spans="1:7">
      <c r="A230" s="345">
        <v>22006</v>
      </c>
      <c r="B230" s="340" t="s">
        <v>1473</v>
      </c>
      <c r="C230" s="348"/>
      <c r="D230" s="349"/>
      <c r="E230" s="308" t="str">
        <f t="shared" si="4"/>
        <v/>
      </c>
      <c r="F230" s="356" t="s">
        <v>1155</v>
      </c>
      <c r="G230" s="357" t="s">
        <v>1603</v>
      </c>
    </row>
    <row r="231" ht="36" customHeight="1" spans="1:7">
      <c r="A231" s="347">
        <v>2200601</v>
      </c>
      <c r="B231" s="342" t="s">
        <v>1474</v>
      </c>
      <c r="C231" s="343"/>
      <c r="D231" s="343"/>
      <c r="E231" s="308" t="str">
        <f t="shared" si="4"/>
        <v/>
      </c>
      <c r="F231" s="356" t="s">
        <v>1155</v>
      </c>
      <c r="G231" s="357" t="s">
        <v>1604</v>
      </c>
    </row>
    <row r="232" ht="36" customHeight="1" spans="1:7">
      <c r="A232" s="347">
        <v>2200602</v>
      </c>
      <c r="B232" s="342" t="s">
        <v>1475</v>
      </c>
      <c r="C232" s="343"/>
      <c r="D232" s="343"/>
      <c r="E232" s="308" t="str">
        <f t="shared" si="4"/>
        <v/>
      </c>
      <c r="F232" s="356" t="s">
        <v>1155</v>
      </c>
      <c r="G232" s="357" t="s">
        <v>1604</v>
      </c>
    </row>
    <row r="233" ht="36" customHeight="1" spans="1:7">
      <c r="A233" s="345">
        <v>221</v>
      </c>
      <c r="B233" s="344" t="s">
        <v>1476</v>
      </c>
      <c r="C233" s="348"/>
      <c r="D233" s="349"/>
      <c r="E233" s="308" t="str">
        <f t="shared" si="4"/>
        <v/>
      </c>
      <c r="F233" s="356" t="s">
        <v>1141</v>
      </c>
      <c r="G233" s="357" t="s">
        <v>1602</v>
      </c>
    </row>
    <row r="234" ht="36" customHeight="1" spans="1:7">
      <c r="A234" s="345">
        <v>22198</v>
      </c>
      <c r="B234" s="340" t="s">
        <v>1300</v>
      </c>
      <c r="C234" s="348"/>
      <c r="D234" s="349"/>
      <c r="E234" s="308" t="str">
        <f t="shared" si="4"/>
        <v/>
      </c>
      <c r="F234" s="356" t="s">
        <v>1155</v>
      </c>
      <c r="G234" s="357" t="s">
        <v>1603</v>
      </c>
    </row>
    <row r="235" ht="36" customHeight="1" spans="1:7">
      <c r="A235" s="347">
        <v>2219801</v>
      </c>
      <c r="B235" s="342" t="s">
        <v>1007</v>
      </c>
      <c r="C235" s="343"/>
      <c r="D235" s="343"/>
      <c r="E235" s="308" t="str">
        <f t="shared" si="4"/>
        <v/>
      </c>
      <c r="F235" s="356" t="s">
        <v>1155</v>
      </c>
      <c r="G235" s="357" t="s">
        <v>1604</v>
      </c>
    </row>
    <row r="236" ht="36" customHeight="1" spans="1:7">
      <c r="A236" s="347">
        <v>2219899</v>
      </c>
      <c r="B236" s="342" t="s">
        <v>1477</v>
      </c>
      <c r="C236" s="343"/>
      <c r="D236" s="343"/>
      <c r="E236" s="308" t="str">
        <f t="shared" si="4"/>
        <v/>
      </c>
      <c r="F236" s="356" t="s">
        <v>1155</v>
      </c>
      <c r="G236" s="357" t="s">
        <v>1604</v>
      </c>
    </row>
    <row r="237" ht="36" customHeight="1" spans="1:7">
      <c r="A237" s="345">
        <v>222</v>
      </c>
      <c r="B237" s="344" t="s">
        <v>1478</v>
      </c>
      <c r="C237" s="348"/>
      <c r="D237" s="349"/>
      <c r="E237" s="308" t="str">
        <f t="shared" si="4"/>
        <v/>
      </c>
      <c r="F237" s="356" t="s">
        <v>1141</v>
      </c>
      <c r="G237" s="357" t="s">
        <v>1602</v>
      </c>
    </row>
    <row r="238" ht="36" customHeight="1" spans="1:7">
      <c r="A238" s="345">
        <v>22298</v>
      </c>
      <c r="B238" s="340" t="s">
        <v>1300</v>
      </c>
      <c r="C238" s="348"/>
      <c r="D238" s="349"/>
      <c r="E238" s="308" t="str">
        <f t="shared" si="4"/>
        <v/>
      </c>
      <c r="F238" s="356" t="s">
        <v>1155</v>
      </c>
      <c r="G238" s="357" t="s">
        <v>1603</v>
      </c>
    </row>
    <row r="239" ht="36" customHeight="1" spans="1:7">
      <c r="A239" s="347">
        <v>2229801</v>
      </c>
      <c r="B239" s="342" t="s">
        <v>1031</v>
      </c>
      <c r="C239" s="343"/>
      <c r="D239" s="343"/>
      <c r="E239" s="308" t="str">
        <f t="shared" si="4"/>
        <v/>
      </c>
      <c r="F239" s="356" t="s">
        <v>1155</v>
      </c>
      <c r="G239" s="357" t="s">
        <v>1604</v>
      </c>
    </row>
    <row r="240" ht="36" customHeight="1" spans="1:7">
      <c r="A240" s="347">
        <v>2229899</v>
      </c>
      <c r="B240" s="342" t="s">
        <v>1479</v>
      </c>
      <c r="C240" s="343"/>
      <c r="D240" s="343"/>
      <c r="E240" s="308" t="str">
        <f t="shared" si="4"/>
        <v/>
      </c>
      <c r="F240" s="356" t="s">
        <v>1155</v>
      </c>
      <c r="G240" s="357" t="s">
        <v>1604</v>
      </c>
    </row>
    <row r="241" ht="36" customHeight="1" spans="1:7">
      <c r="A241" s="345">
        <v>224</v>
      </c>
      <c r="B241" s="344" t="s">
        <v>1480</v>
      </c>
      <c r="C241" s="348"/>
      <c r="D241" s="349"/>
      <c r="E241" s="308" t="str">
        <f t="shared" si="4"/>
        <v/>
      </c>
      <c r="F241" s="356" t="s">
        <v>1141</v>
      </c>
      <c r="G241" s="357" t="s">
        <v>1602</v>
      </c>
    </row>
    <row r="242" ht="36" customHeight="1" spans="1:7">
      <c r="A242" s="345">
        <v>22498</v>
      </c>
      <c r="B242" s="340" t="s">
        <v>1300</v>
      </c>
      <c r="C242" s="348"/>
      <c r="D242" s="349"/>
      <c r="E242" s="308" t="str">
        <f t="shared" si="4"/>
        <v/>
      </c>
      <c r="F242" s="356" t="s">
        <v>1155</v>
      </c>
      <c r="G242" s="357" t="s">
        <v>1603</v>
      </c>
    </row>
    <row r="243" ht="36" customHeight="1" spans="1:7">
      <c r="A243" s="347">
        <v>2249801</v>
      </c>
      <c r="B243" s="342" t="s">
        <v>1087</v>
      </c>
      <c r="C243" s="343"/>
      <c r="D243" s="343"/>
      <c r="E243" s="308" t="str">
        <f t="shared" si="4"/>
        <v/>
      </c>
      <c r="F243" s="356" t="s">
        <v>1155</v>
      </c>
      <c r="G243" s="357" t="s">
        <v>1604</v>
      </c>
    </row>
    <row r="244" ht="36" customHeight="1" spans="1:7">
      <c r="A244" s="347">
        <v>2249802</v>
      </c>
      <c r="B244" s="342" t="s">
        <v>1481</v>
      </c>
      <c r="C244" s="343"/>
      <c r="D244" s="343"/>
      <c r="E244" s="308" t="str">
        <f t="shared" si="4"/>
        <v/>
      </c>
      <c r="F244" s="356" t="s">
        <v>1155</v>
      </c>
      <c r="G244" s="357" t="s">
        <v>1604</v>
      </c>
    </row>
    <row r="245" ht="36" customHeight="1" spans="1:7">
      <c r="A245" s="347">
        <v>2249899</v>
      </c>
      <c r="B245" s="342" t="s">
        <v>1095</v>
      </c>
      <c r="C245" s="343"/>
      <c r="D245" s="343"/>
      <c r="E245" s="308" t="str">
        <f t="shared" si="4"/>
        <v/>
      </c>
      <c r="F245" s="356" t="s">
        <v>1155</v>
      </c>
      <c r="G245" s="357" t="s">
        <v>1604</v>
      </c>
    </row>
    <row r="246" ht="36" customHeight="1" spans="1:7">
      <c r="A246" s="345">
        <v>229</v>
      </c>
      <c r="B246" s="344" t="s">
        <v>1482</v>
      </c>
      <c r="C246" s="346">
        <v>187313</v>
      </c>
      <c r="D246" s="346">
        <v>275032</v>
      </c>
      <c r="E246" s="308">
        <f t="shared" si="4"/>
        <v>0.468</v>
      </c>
      <c r="F246" s="356" t="s">
        <v>1141</v>
      </c>
      <c r="G246" s="357" t="s">
        <v>1602</v>
      </c>
    </row>
    <row r="247" ht="36" customHeight="1" spans="1:7">
      <c r="A247" s="345">
        <v>22904</v>
      </c>
      <c r="B247" s="340" t="s">
        <v>1483</v>
      </c>
      <c r="C247" s="346">
        <v>177461</v>
      </c>
      <c r="D247" s="346">
        <v>267287</v>
      </c>
      <c r="E247" s="308">
        <f t="shared" si="4"/>
        <v>0.506</v>
      </c>
      <c r="F247" s="356" t="s">
        <v>1141</v>
      </c>
      <c r="G247" s="357" t="s">
        <v>1603</v>
      </c>
    </row>
    <row r="248" ht="36" customHeight="1" spans="1:7">
      <c r="A248" s="347">
        <v>2290401</v>
      </c>
      <c r="B248" s="342" t="s">
        <v>1484</v>
      </c>
      <c r="C248" s="343"/>
      <c r="D248" s="343">
        <v>10287</v>
      </c>
      <c r="E248" s="308" t="str">
        <f t="shared" si="4"/>
        <v/>
      </c>
      <c r="F248" s="356" t="s">
        <v>1141</v>
      </c>
      <c r="G248" s="357" t="s">
        <v>1604</v>
      </c>
    </row>
    <row r="249" ht="36" customHeight="1" spans="1:7">
      <c r="A249" s="347">
        <v>2290402</v>
      </c>
      <c r="B249" s="342" t="s">
        <v>1485</v>
      </c>
      <c r="C249" s="343"/>
      <c r="D249" s="343">
        <v>27000</v>
      </c>
      <c r="E249" s="308" t="str">
        <f t="shared" si="4"/>
        <v/>
      </c>
      <c r="F249" s="356" t="s">
        <v>1141</v>
      </c>
      <c r="G249" s="357" t="s">
        <v>1604</v>
      </c>
    </row>
    <row r="250" ht="36" customHeight="1" spans="1:7">
      <c r="A250" s="347">
        <v>2290403</v>
      </c>
      <c r="B250" s="342" t="s">
        <v>1486</v>
      </c>
      <c r="C250" s="343">
        <v>177461</v>
      </c>
      <c r="D250" s="343">
        <v>230000</v>
      </c>
      <c r="E250" s="308">
        <f t="shared" si="4"/>
        <v>0.296</v>
      </c>
      <c r="F250" s="356" t="s">
        <v>1141</v>
      </c>
      <c r="G250" s="357" t="s">
        <v>1604</v>
      </c>
    </row>
    <row r="251" ht="36" customHeight="1" spans="1:7">
      <c r="A251" s="345">
        <v>22908</v>
      </c>
      <c r="B251" s="340" t="s">
        <v>1487</v>
      </c>
      <c r="C251" s="346">
        <v>491</v>
      </c>
      <c r="D251" s="346">
        <v>392</v>
      </c>
      <c r="E251" s="308">
        <f t="shared" si="4"/>
        <v>-0.202</v>
      </c>
      <c r="F251" s="356" t="s">
        <v>1141</v>
      </c>
      <c r="G251" s="357" t="s">
        <v>1603</v>
      </c>
    </row>
    <row r="252" ht="36" customHeight="1" spans="1:7">
      <c r="A252" s="347">
        <v>2290802</v>
      </c>
      <c r="B252" s="342" t="s">
        <v>1488</v>
      </c>
      <c r="C252" s="343"/>
      <c r="D252" s="343"/>
      <c r="E252" s="308" t="str">
        <f t="shared" si="4"/>
        <v/>
      </c>
      <c r="F252" s="356" t="s">
        <v>1155</v>
      </c>
      <c r="G252" s="357" t="s">
        <v>1604</v>
      </c>
    </row>
    <row r="253" ht="36" customHeight="1" spans="1:7">
      <c r="A253" s="347">
        <v>2290803</v>
      </c>
      <c r="B253" s="342" t="s">
        <v>1489</v>
      </c>
      <c r="C253" s="343"/>
      <c r="D253" s="343"/>
      <c r="E253" s="308" t="str">
        <f t="shared" si="4"/>
        <v/>
      </c>
      <c r="F253" s="356" t="s">
        <v>1155</v>
      </c>
      <c r="G253" s="357" t="s">
        <v>1604</v>
      </c>
    </row>
    <row r="254" ht="36" customHeight="1" spans="1:7">
      <c r="A254" s="347">
        <v>2290804</v>
      </c>
      <c r="B254" s="342" t="s">
        <v>1490</v>
      </c>
      <c r="C254" s="343">
        <v>481</v>
      </c>
      <c r="D254" s="343">
        <v>388</v>
      </c>
      <c r="E254" s="308">
        <f t="shared" si="4"/>
        <v>-0.193</v>
      </c>
      <c r="F254" s="356" t="s">
        <v>1141</v>
      </c>
      <c r="G254" s="357" t="s">
        <v>1604</v>
      </c>
    </row>
    <row r="255" ht="36" customHeight="1" spans="1:7">
      <c r="A255" s="347">
        <v>2290805</v>
      </c>
      <c r="B255" s="342" t="s">
        <v>1491</v>
      </c>
      <c r="C255" s="343"/>
      <c r="D255" s="343"/>
      <c r="E255" s="308" t="str">
        <f t="shared" si="4"/>
        <v/>
      </c>
      <c r="F255" s="356" t="s">
        <v>1155</v>
      </c>
      <c r="G255" s="357" t="s">
        <v>1604</v>
      </c>
    </row>
    <row r="256" ht="36" customHeight="1" spans="1:7">
      <c r="A256" s="347">
        <v>2290806</v>
      </c>
      <c r="B256" s="342" t="s">
        <v>1492</v>
      </c>
      <c r="C256" s="343"/>
      <c r="D256" s="343"/>
      <c r="E256" s="308" t="str">
        <f t="shared" si="4"/>
        <v/>
      </c>
      <c r="F256" s="356" t="s">
        <v>1155</v>
      </c>
      <c r="G256" s="357" t="s">
        <v>1604</v>
      </c>
    </row>
    <row r="257" ht="36" customHeight="1" spans="1:7">
      <c r="A257" s="347">
        <v>2290807</v>
      </c>
      <c r="B257" s="342" t="s">
        <v>1493</v>
      </c>
      <c r="C257" s="343"/>
      <c r="D257" s="343"/>
      <c r="E257" s="308" t="str">
        <f t="shared" si="4"/>
        <v/>
      </c>
      <c r="F257" s="356" t="s">
        <v>1155</v>
      </c>
      <c r="G257" s="357" t="s">
        <v>1604</v>
      </c>
    </row>
    <row r="258" ht="36" customHeight="1" spans="1:7">
      <c r="A258" s="347">
        <v>2290808</v>
      </c>
      <c r="B258" s="342" t="s">
        <v>1494</v>
      </c>
      <c r="C258" s="343">
        <v>10</v>
      </c>
      <c r="D258" s="343">
        <v>4</v>
      </c>
      <c r="E258" s="308">
        <f t="shared" si="4"/>
        <v>-0.6</v>
      </c>
      <c r="F258" s="356" t="s">
        <v>1141</v>
      </c>
      <c r="G258" s="357" t="s">
        <v>1604</v>
      </c>
    </row>
    <row r="259" ht="36" customHeight="1" spans="1:7">
      <c r="A259" s="347">
        <v>2290899</v>
      </c>
      <c r="B259" s="342" t="s">
        <v>1495</v>
      </c>
      <c r="C259" s="343"/>
      <c r="D259" s="343"/>
      <c r="E259" s="308" t="str">
        <f t="shared" si="4"/>
        <v/>
      </c>
      <c r="F259" s="356" t="s">
        <v>1155</v>
      </c>
      <c r="G259" s="357" t="s">
        <v>1604</v>
      </c>
    </row>
    <row r="260" ht="36" customHeight="1" spans="1:7">
      <c r="A260" s="345">
        <v>22909</v>
      </c>
      <c r="B260" s="340" t="s">
        <v>1496</v>
      </c>
      <c r="C260" s="348"/>
      <c r="D260" s="349"/>
      <c r="E260" s="308" t="str">
        <f t="shared" si="4"/>
        <v/>
      </c>
      <c r="F260" s="356" t="s">
        <v>1155</v>
      </c>
      <c r="G260" s="357" t="s">
        <v>1603</v>
      </c>
    </row>
    <row r="261" ht="36" customHeight="1" spans="1:7">
      <c r="A261" s="361" t="s">
        <v>1606</v>
      </c>
      <c r="B261" s="342" t="s">
        <v>1496</v>
      </c>
      <c r="C261" s="343"/>
      <c r="D261" s="343"/>
      <c r="E261" s="308" t="str">
        <f t="shared" si="4"/>
        <v/>
      </c>
      <c r="F261" s="356" t="s">
        <v>1155</v>
      </c>
      <c r="G261" s="357" t="s">
        <v>1604</v>
      </c>
    </row>
    <row r="262" ht="36" customHeight="1" spans="1:7">
      <c r="A262" s="345">
        <v>22910</v>
      </c>
      <c r="B262" s="340" t="s">
        <v>1497</v>
      </c>
      <c r="C262" s="348"/>
      <c r="D262" s="349"/>
      <c r="E262" s="308" t="str">
        <f t="shared" si="4"/>
        <v/>
      </c>
      <c r="F262" s="356" t="s">
        <v>1155</v>
      </c>
      <c r="G262" s="357" t="s">
        <v>1603</v>
      </c>
    </row>
    <row r="263" ht="36" customHeight="1" spans="1:7">
      <c r="A263" s="361" t="s">
        <v>1607</v>
      </c>
      <c r="B263" s="342" t="s">
        <v>1497</v>
      </c>
      <c r="C263" s="343"/>
      <c r="D263" s="343"/>
      <c r="E263" s="308" t="str">
        <f t="shared" si="4"/>
        <v/>
      </c>
      <c r="F263" s="356" t="s">
        <v>1155</v>
      </c>
      <c r="G263" s="357" t="s">
        <v>1604</v>
      </c>
    </row>
    <row r="264" ht="36" customHeight="1" spans="1:7">
      <c r="A264" s="345">
        <v>22960</v>
      </c>
      <c r="B264" s="340" t="s">
        <v>1498</v>
      </c>
      <c r="C264" s="346">
        <v>9361</v>
      </c>
      <c r="D264" s="346">
        <v>7353</v>
      </c>
      <c r="E264" s="308">
        <f t="shared" si="4"/>
        <v>-0.215</v>
      </c>
      <c r="F264" s="356" t="s">
        <v>1141</v>
      </c>
      <c r="G264" s="357" t="s">
        <v>1603</v>
      </c>
    </row>
    <row r="265" ht="36" customHeight="1" spans="1:7">
      <c r="A265" s="361" t="s">
        <v>1499</v>
      </c>
      <c r="B265" s="342" t="s">
        <v>1500</v>
      </c>
      <c r="C265" s="343"/>
      <c r="D265" s="343"/>
      <c r="E265" s="308" t="str">
        <f t="shared" si="4"/>
        <v/>
      </c>
      <c r="F265" s="356" t="s">
        <v>1155</v>
      </c>
      <c r="G265" s="357" t="s">
        <v>1604</v>
      </c>
    </row>
    <row r="266" ht="36" customHeight="1" spans="1:7">
      <c r="A266" s="347">
        <v>2296002</v>
      </c>
      <c r="B266" s="342" t="s">
        <v>1501</v>
      </c>
      <c r="C266" s="343">
        <v>2218</v>
      </c>
      <c r="D266" s="343">
        <v>1816</v>
      </c>
      <c r="E266" s="308">
        <f t="shared" si="4"/>
        <v>-0.181</v>
      </c>
      <c r="F266" s="356" t="s">
        <v>1141</v>
      </c>
      <c r="G266" s="357" t="s">
        <v>1604</v>
      </c>
    </row>
    <row r="267" ht="36" customHeight="1" spans="1:7">
      <c r="A267" s="347">
        <v>2296003</v>
      </c>
      <c r="B267" s="342" t="s">
        <v>1502</v>
      </c>
      <c r="C267" s="343">
        <v>5518</v>
      </c>
      <c r="D267" s="343">
        <v>4765</v>
      </c>
      <c r="E267" s="308">
        <f t="shared" si="4"/>
        <v>-0.136</v>
      </c>
      <c r="F267" s="356" t="s">
        <v>1141</v>
      </c>
      <c r="G267" s="357" t="s">
        <v>1604</v>
      </c>
    </row>
    <row r="268" ht="36" customHeight="1" spans="1:7">
      <c r="A268" s="347">
        <v>2296004</v>
      </c>
      <c r="B268" s="342" t="s">
        <v>1503</v>
      </c>
      <c r="C268" s="343"/>
      <c r="D268" s="343"/>
      <c r="E268" s="308" t="str">
        <f t="shared" si="4"/>
        <v/>
      </c>
      <c r="F268" s="356" t="s">
        <v>1155</v>
      </c>
      <c r="G268" s="357" t="s">
        <v>1604</v>
      </c>
    </row>
    <row r="269" ht="36" customHeight="1" spans="1:7">
      <c r="A269" s="347">
        <v>2296005</v>
      </c>
      <c r="B269" s="342" t="s">
        <v>1504</v>
      </c>
      <c r="C269" s="343"/>
      <c r="D269" s="343"/>
      <c r="E269" s="308" t="str">
        <f t="shared" si="4"/>
        <v/>
      </c>
      <c r="F269" s="356" t="s">
        <v>1155</v>
      </c>
      <c r="G269" s="357" t="s">
        <v>1604</v>
      </c>
    </row>
    <row r="270" ht="36" customHeight="1" spans="1:7">
      <c r="A270" s="347">
        <v>2296006</v>
      </c>
      <c r="B270" s="342" t="s">
        <v>1505</v>
      </c>
      <c r="C270" s="343">
        <v>897</v>
      </c>
      <c r="D270" s="343">
        <v>658</v>
      </c>
      <c r="E270" s="308">
        <f t="shared" si="4"/>
        <v>-0.266</v>
      </c>
      <c r="F270" s="356" t="s">
        <v>1141</v>
      </c>
      <c r="G270" s="357" t="s">
        <v>1604</v>
      </c>
    </row>
    <row r="271" ht="36" customHeight="1" spans="1:7">
      <c r="A271" s="347">
        <v>2296010</v>
      </c>
      <c r="B271" s="342" t="s">
        <v>1506</v>
      </c>
      <c r="C271" s="343"/>
      <c r="D271" s="343"/>
      <c r="E271" s="308" t="str">
        <f t="shared" si="4"/>
        <v/>
      </c>
      <c r="F271" s="356" t="s">
        <v>1155</v>
      </c>
      <c r="G271" s="357" t="s">
        <v>1604</v>
      </c>
    </row>
    <row r="272" ht="36" customHeight="1" spans="1:7">
      <c r="A272" s="347">
        <v>2296011</v>
      </c>
      <c r="B272" s="342" t="s">
        <v>1507</v>
      </c>
      <c r="C272" s="343"/>
      <c r="D272" s="343"/>
      <c r="E272" s="308" t="str">
        <f t="shared" si="4"/>
        <v/>
      </c>
      <c r="F272" s="356" t="s">
        <v>1155</v>
      </c>
      <c r="G272" s="357" t="s">
        <v>1604</v>
      </c>
    </row>
    <row r="273" ht="36" customHeight="1" spans="1:7">
      <c r="A273" s="347">
        <v>2296012</v>
      </c>
      <c r="B273" s="342" t="s">
        <v>1508</v>
      </c>
      <c r="C273" s="343"/>
      <c r="D273" s="343"/>
      <c r="E273" s="308" t="str">
        <f t="shared" si="4"/>
        <v/>
      </c>
      <c r="F273" s="356" t="s">
        <v>1155</v>
      </c>
      <c r="G273" s="357" t="s">
        <v>1604</v>
      </c>
    </row>
    <row r="274" ht="36" customHeight="1" spans="1:7">
      <c r="A274" s="347">
        <v>2296013</v>
      </c>
      <c r="B274" s="342" t="s">
        <v>1509</v>
      </c>
      <c r="C274" s="343"/>
      <c r="D274" s="343"/>
      <c r="E274" s="308" t="str">
        <f t="shared" si="4"/>
        <v/>
      </c>
      <c r="F274" s="356" t="s">
        <v>1155</v>
      </c>
      <c r="G274" s="357" t="s">
        <v>1604</v>
      </c>
    </row>
    <row r="275" ht="36" customHeight="1" spans="1:7">
      <c r="A275" s="347">
        <v>2296099</v>
      </c>
      <c r="B275" s="342" t="s">
        <v>1510</v>
      </c>
      <c r="C275" s="343">
        <v>728</v>
      </c>
      <c r="D275" s="343">
        <v>114</v>
      </c>
      <c r="E275" s="308">
        <f t="shared" ref="E275:E338" si="5">IF(C275&gt;0,D275/C275-1,IF(C275&lt;0,-(D275/C275-1),""))</f>
        <v>-0.843</v>
      </c>
      <c r="F275" s="356" t="s">
        <v>1141</v>
      </c>
      <c r="G275" s="357" t="s">
        <v>1604</v>
      </c>
    </row>
    <row r="276" ht="36" customHeight="1" spans="1:7">
      <c r="A276" s="345">
        <v>22998</v>
      </c>
      <c r="B276" s="340" t="s">
        <v>1511</v>
      </c>
      <c r="C276" s="346"/>
      <c r="D276" s="346"/>
      <c r="E276" s="308" t="str">
        <f t="shared" si="5"/>
        <v/>
      </c>
      <c r="F276" s="356" t="s">
        <v>1155</v>
      </c>
      <c r="G276" s="357" t="s">
        <v>1603</v>
      </c>
    </row>
    <row r="277" ht="36" customHeight="1" spans="1:7">
      <c r="A277" s="347">
        <v>2299899</v>
      </c>
      <c r="B277" s="342" t="s">
        <v>961</v>
      </c>
      <c r="C277" s="343"/>
      <c r="D277" s="343"/>
      <c r="E277" s="308" t="str">
        <f t="shared" si="5"/>
        <v/>
      </c>
      <c r="F277" s="356" t="s">
        <v>1155</v>
      </c>
      <c r="G277" s="357" t="s">
        <v>1604</v>
      </c>
    </row>
    <row r="278" ht="36" customHeight="1" spans="1:7">
      <c r="A278" s="345">
        <v>232</v>
      </c>
      <c r="B278" s="344" t="s">
        <v>1512</v>
      </c>
      <c r="C278" s="346">
        <v>44688</v>
      </c>
      <c r="D278" s="346">
        <v>58323</v>
      </c>
      <c r="E278" s="308">
        <f t="shared" si="5"/>
        <v>0.305</v>
      </c>
      <c r="F278" s="356" t="s">
        <v>1141</v>
      </c>
      <c r="G278" s="357" t="s">
        <v>1602</v>
      </c>
    </row>
    <row r="279" ht="36" customHeight="1" spans="1:7">
      <c r="A279" s="345">
        <v>23204</v>
      </c>
      <c r="B279" s="340" t="s">
        <v>1513</v>
      </c>
      <c r="C279" s="346">
        <v>44688</v>
      </c>
      <c r="D279" s="346">
        <v>58323</v>
      </c>
      <c r="E279" s="308">
        <f t="shared" si="5"/>
        <v>0.305</v>
      </c>
      <c r="F279" s="356" t="s">
        <v>1141</v>
      </c>
      <c r="G279" s="357" t="s">
        <v>1603</v>
      </c>
    </row>
    <row r="280" ht="36" customHeight="1" spans="1:7">
      <c r="A280" s="347">
        <v>2320401</v>
      </c>
      <c r="B280" s="363" t="s">
        <v>1514</v>
      </c>
      <c r="C280" s="343"/>
      <c r="D280" s="343"/>
      <c r="E280" s="308" t="str">
        <f t="shared" si="5"/>
        <v/>
      </c>
      <c r="F280" s="356" t="s">
        <v>1155</v>
      </c>
      <c r="G280" s="357" t="s">
        <v>1604</v>
      </c>
    </row>
    <row r="281" ht="36" customHeight="1" spans="1:7">
      <c r="A281" s="347">
        <v>2320402</v>
      </c>
      <c r="B281" s="342" t="s">
        <v>1515</v>
      </c>
      <c r="C281" s="343"/>
      <c r="D281" s="343"/>
      <c r="E281" s="308" t="str">
        <f t="shared" si="5"/>
        <v/>
      </c>
      <c r="F281" s="356" t="s">
        <v>1155</v>
      </c>
      <c r="G281" s="357" t="s">
        <v>1604</v>
      </c>
    </row>
    <row r="282" ht="36" customHeight="1" spans="1:7">
      <c r="A282" s="347">
        <v>2320405</v>
      </c>
      <c r="B282" s="342" t="s">
        <v>1516</v>
      </c>
      <c r="C282" s="343"/>
      <c r="D282" s="343"/>
      <c r="E282" s="308" t="str">
        <f t="shared" si="5"/>
        <v/>
      </c>
      <c r="F282" s="356" t="s">
        <v>1155</v>
      </c>
      <c r="G282" s="357" t="s">
        <v>1604</v>
      </c>
    </row>
    <row r="283" ht="36" customHeight="1" spans="1:7">
      <c r="A283" s="347">
        <v>2320411</v>
      </c>
      <c r="B283" s="342" t="s">
        <v>1517</v>
      </c>
      <c r="C283" s="343">
        <v>24395</v>
      </c>
      <c r="D283" s="343">
        <v>22345</v>
      </c>
      <c r="E283" s="308">
        <f t="shared" si="5"/>
        <v>-0.084</v>
      </c>
      <c r="F283" s="356" t="s">
        <v>1141</v>
      </c>
      <c r="G283" s="357" t="s">
        <v>1604</v>
      </c>
    </row>
    <row r="284" ht="36" customHeight="1" spans="1:7">
      <c r="A284" s="347">
        <v>2320413</v>
      </c>
      <c r="B284" s="342" t="s">
        <v>1518</v>
      </c>
      <c r="C284" s="343"/>
      <c r="D284" s="343"/>
      <c r="E284" s="308" t="str">
        <f t="shared" si="5"/>
        <v/>
      </c>
      <c r="F284" s="356" t="s">
        <v>1155</v>
      </c>
      <c r="G284" s="357" t="s">
        <v>1604</v>
      </c>
    </row>
    <row r="285" ht="36" customHeight="1" spans="1:7">
      <c r="A285" s="347">
        <v>2320414</v>
      </c>
      <c r="B285" s="342" t="s">
        <v>1519</v>
      </c>
      <c r="C285" s="343"/>
      <c r="D285" s="343"/>
      <c r="E285" s="308" t="str">
        <f t="shared" si="5"/>
        <v/>
      </c>
      <c r="F285" s="356" t="s">
        <v>1155</v>
      </c>
      <c r="G285" s="357" t="s">
        <v>1604</v>
      </c>
    </row>
    <row r="286" ht="36" customHeight="1" spans="1:7">
      <c r="A286" s="347">
        <v>2320416</v>
      </c>
      <c r="B286" s="342" t="s">
        <v>1520</v>
      </c>
      <c r="C286" s="343"/>
      <c r="D286" s="343"/>
      <c r="E286" s="308" t="str">
        <f t="shared" si="5"/>
        <v/>
      </c>
      <c r="F286" s="356" t="s">
        <v>1155</v>
      </c>
      <c r="G286" s="357" t="s">
        <v>1604</v>
      </c>
    </row>
    <row r="287" ht="36" customHeight="1" spans="1:7">
      <c r="A287" s="347">
        <v>2320417</v>
      </c>
      <c r="B287" s="342" t="s">
        <v>1521</v>
      </c>
      <c r="C287" s="343"/>
      <c r="D287" s="343"/>
      <c r="E287" s="308" t="str">
        <f t="shared" si="5"/>
        <v/>
      </c>
      <c r="F287" s="356" t="s">
        <v>1155</v>
      </c>
      <c r="G287" s="357" t="s">
        <v>1604</v>
      </c>
    </row>
    <row r="288" ht="36" customHeight="1" spans="1:7">
      <c r="A288" s="347">
        <v>2320418</v>
      </c>
      <c r="B288" s="342" t="s">
        <v>1522</v>
      </c>
      <c r="C288" s="343"/>
      <c r="D288" s="343"/>
      <c r="E288" s="308" t="str">
        <f t="shared" si="5"/>
        <v/>
      </c>
      <c r="F288" s="356" t="s">
        <v>1155</v>
      </c>
      <c r="G288" s="357" t="s">
        <v>1604</v>
      </c>
    </row>
    <row r="289" ht="36" customHeight="1" spans="1:7">
      <c r="A289" s="347">
        <v>2320419</v>
      </c>
      <c r="B289" s="342" t="s">
        <v>1523</v>
      </c>
      <c r="C289" s="343"/>
      <c r="D289" s="343"/>
      <c r="E289" s="308" t="str">
        <f t="shared" si="5"/>
        <v/>
      </c>
      <c r="F289" s="356" t="s">
        <v>1155</v>
      </c>
      <c r="G289" s="357" t="s">
        <v>1604</v>
      </c>
    </row>
    <row r="290" ht="36" customHeight="1" spans="1:7">
      <c r="A290" s="347">
        <v>2320420</v>
      </c>
      <c r="B290" s="342" t="s">
        <v>1524</v>
      </c>
      <c r="C290" s="343"/>
      <c r="D290" s="343"/>
      <c r="E290" s="308" t="str">
        <f t="shared" si="5"/>
        <v/>
      </c>
      <c r="F290" s="356" t="s">
        <v>1155</v>
      </c>
      <c r="G290" s="357" t="s">
        <v>1604</v>
      </c>
    </row>
    <row r="291" ht="36" customHeight="1" spans="1:7">
      <c r="A291" s="347">
        <v>2320431</v>
      </c>
      <c r="B291" s="342" t="s">
        <v>1525</v>
      </c>
      <c r="C291" s="343">
        <v>1523</v>
      </c>
      <c r="D291" s="343">
        <v>1523</v>
      </c>
      <c r="E291" s="308">
        <f t="shared" si="5"/>
        <v>0</v>
      </c>
      <c r="F291" s="356" t="s">
        <v>1141</v>
      </c>
      <c r="G291" s="357" t="s">
        <v>1604</v>
      </c>
    </row>
    <row r="292" ht="36" customHeight="1" spans="1:7">
      <c r="A292" s="347">
        <v>2320432</v>
      </c>
      <c r="B292" s="342" t="s">
        <v>1526</v>
      </c>
      <c r="C292" s="343">
        <v>1191</v>
      </c>
      <c r="D292" s="343">
        <v>1191</v>
      </c>
      <c r="E292" s="308">
        <f t="shared" si="5"/>
        <v>0</v>
      </c>
      <c r="F292" s="356" t="s">
        <v>1141</v>
      </c>
      <c r="G292" s="357" t="s">
        <v>1604</v>
      </c>
    </row>
    <row r="293" ht="36" customHeight="1" spans="1:7">
      <c r="A293" s="347">
        <v>2320433</v>
      </c>
      <c r="B293" s="342" t="s">
        <v>1527</v>
      </c>
      <c r="C293" s="343"/>
      <c r="D293" s="343"/>
      <c r="E293" s="308" t="str">
        <f t="shared" si="5"/>
        <v/>
      </c>
      <c r="F293" s="356" t="s">
        <v>1155</v>
      </c>
      <c r="G293" s="357" t="s">
        <v>1604</v>
      </c>
    </row>
    <row r="294" ht="36" customHeight="1" spans="1:7">
      <c r="A294" s="347">
        <v>2320498</v>
      </c>
      <c r="B294" s="342" t="s">
        <v>1528</v>
      </c>
      <c r="C294" s="343">
        <v>2014</v>
      </c>
      <c r="D294" s="343">
        <v>2099</v>
      </c>
      <c r="E294" s="308">
        <f t="shared" si="5"/>
        <v>0.042</v>
      </c>
      <c r="F294" s="356" t="s">
        <v>1141</v>
      </c>
      <c r="G294" s="357" t="s">
        <v>1604</v>
      </c>
    </row>
    <row r="295" ht="36" customHeight="1" spans="1:7">
      <c r="A295" s="347">
        <v>2320499</v>
      </c>
      <c r="B295" s="342" t="s">
        <v>1529</v>
      </c>
      <c r="C295" s="343">
        <v>15565</v>
      </c>
      <c r="D295" s="343">
        <v>31164</v>
      </c>
      <c r="E295" s="308">
        <f t="shared" si="5"/>
        <v>1.002</v>
      </c>
      <c r="F295" s="356" t="s">
        <v>1141</v>
      </c>
      <c r="G295" s="357" t="s">
        <v>1604</v>
      </c>
    </row>
    <row r="296" ht="36" customHeight="1" spans="1:7">
      <c r="A296" s="345">
        <v>233</v>
      </c>
      <c r="B296" s="344" t="s">
        <v>1530</v>
      </c>
      <c r="C296" s="346">
        <v>722</v>
      </c>
      <c r="D296" s="346">
        <v>1050</v>
      </c>
      <c r="E296" s="308">
        <f t="shared" si="5"/>
        <v>0.454</v>
      </c>
      <c r="F296" s="356" t="s">
        <v>1141</v>
      </c>
      <c r="G296" s="357" t="s">
        <v>1602</v>
      </c>
    </row>
    <row r="297" ht="36" customHeight="1" spans="1:7">
      <c r="A297" s="360" t="s">
        <v>1531</v>
      </c>
      <c r="B297" s="340" t="s">
        <v>1532</v>
      </c>
      <c r="C297" s="346">
        <v>722</v>
      </c>
      <c r="D297" s="346">
        <v>1050</v>
      </c>
      <c r="E297" s="308">
        <f t="shared" si="5"/>
        <v>0.454</v>
      </c>
      <c r="F297" s="356" t="s">
        <v>1141</v>
      </c>
      <c r="G297" s="357" t="s">
        <v>1603</v>
      </c>
    </row>
    <row r="298" ht="36" customHeight="1" spans="1:7">
      <c r="A298" s="347">
        <v>2330401</v>
      </c>
      <c r="B298" s="363" t="s">
        <v>1533</v>
      </c>
      <c r="C298" s="343"/>
      <c r="D298" s="343"/>
      <c r="E298" s="308" t="str">
        <f t="shared" si="5"/>
        <v/>
      </c>
      <c r="F298" s="356" t="s">
        <v>1155</v>
      </c>
      <c r="G298" s="357" t="s">
        <v>1604</v>
      </c>
    </row>
    <row r="299" ht="36" customHeight="1" spans="1:7">
      <c r="A299" s="347">
        <v>2330405</v>
      </c>
      <c r="B299" s="342" t="s">
        <v>1534</v>
      </c>
      <c r="C299" s="343"/>
      <c r="D299" s="343"/>
      <c r="E299" s="308" t="str">
        <f t="shared" si="5"/>
        <v/>
      </c>
      <c r="F299" s="356" t="s">
        <v>1155</v>
      </c>
      <c r="G299" s="357" t="s">
        <v>1604</v>
      </c>
    </row>
    <row r="300" ht="36" customHeight="1" spans="1:7">
      <c r="A300" s="347">
        <v>2330411</v>
      </c>
      <c r="B300" s="342" t="s">
        <v>1535</v>
      </c>
      <c r="C300" s="343">
        <v>75</v>
      </c>
      <c r="D300" s="343">
        <v>190</v>
      </c>
      <c r="E300" s="308">
        <f t="shared" si="5"/>
        <v>1.533</v>
      </c>
      <c r="F300" s="356" t="s">
        <v>1141</v>
      </c>
      <c r="G300" s="357" t="s">
        <v>1604</v>
      </c>
    </row>
    <row r="301" ht="36" customHeight="1" spans="1:7">
      <c r="A301" s="347">
        <v>2330413</v>
      </c>
      <c r="B301" s="342" t="s">
        <v>1536</v>
      </c>
      <c r="C301" s="343"/>
      <c r="D301" s="343"/>
      <c r="E301" s="308" t="str">
        <f t="shared" si="5"/>
        <v/>
      </c>
      <c r="F301" s="356" t="s">
        <v>1155</v>
      </c>
      <c r="G301" s="357" t="s">
        <v>1604</v>
      </c>
    </row>
    <row r="302" ht="36" customHeight="1" spans="1:7">
      <c r="A302" s="347">
        <v>2330414</v>
      </c>
      <c r="B302" s="342" t="s">
        <v>1537</v>
      </c>
      <c r="C302" s="343"/>
      <c r="D302" s="343"/>
      <c r="E302" s="308" t="str">
        <f t="shared" si="5"/>
        <v/>
      </c>
      <c r="F302" s="356" t="s">
        <v>1155</v>
      </c>
      <c r="G302" s="357" t="s">
        <v>1604</v>
      </c>
    </row>
    <row r="303" ht="36" customHeight="1" spans="1:7">
      <c r="A303" s="347">
        <v>2330416</v>
      </c>
      <c r="B303" s="342" t="s">
        <v>1538</v>
      </c>
      <c r="C303" s="343"/>
      <c r="D303" s="343"/>
      <c r="E303" s="308" t="str">
        <f t="shared" si="5"/>
        <v/>
      </c>
      <c r="F303" s="356" t="s">
        <v>1155</v>
      </c>
      <c r="G303" s="357" t="s">
        <v>1604</v>
      </c>
    </row>
    <row r="304" ht="36" customHeight="1" spans="1:7">
      <c r="A304" s="347">
        <v>2330417</v>
      </c>
      <c r="B304" s="342" t="s">
        <v>1539</v>
      </c>
      <c r="C304" s="343"/>
      <c r="D304" s="343"/>
      <c r="E304" s="308" t="str">
        <f t="shared" si="5"/>
        <v/>
      </c>
      <c r="F304" s="356" t="s">
        <v>1155</v>
      </c>
      <c r="G304" s="357" t="s">
        <v>1604</v>
      </c>
    </row>
    <row r="305" ht="36" customHeight="1" spans="1:7">
      <c r="A305" s="347">
        <v>2330418</v>
      </c>
      <c r="B305" s="342" t="s">
        <v>1540</v>
      </c>
      <c r="C305" s="343"/>
      <c r="D305" s="343"/>
      <c r="E305" s="308" t="str">
        <f t="shared" si="5"/>
        <v/>
      </c>
      <c r="F305" s="356" t="s">
        <v>1155</v>
      </c>
      <c r="G305" s="357" t="s">
        <v>1604</v>
      </c>
    </row>
    <row r="306" ht="36" customHeight="1" spans="1:7">
      <c r="A306" s="347">
        <v>2330419</v>
      </c>
      <c r="B306" s="342" t="s">
        <v>1541</v>
      </c>
      <c r="C306" s="343"/>
      <c r="D306" s="343"/>
      <c r="E306" s="308" t="str">
        <f t="shared" si="5"/>
        <v/>
      </c>
      <c r="F306" s="356" t="s">
        <v>1155</v>
      </c>
      <c r="G306" s="357" t="s">
        <v>1604</v>
      </c>
    </row>
    <row r="307" ht="36" customHeight="1" spans="1:7">
      <c r="A307" s="347">
        <v>2330420</v>
      </c>
      <c r="B307" s="342" t="s">
        <v>1542</v>
      </c>
      <c r="C307" s="343"/>
      <c r="D307" s="343"/>
      <c r="E307" s="308" t="str">
        <f t="shared" si="5"/>
        <v/>
      </c>
      <c r="F307" s="356" t="s">
        <v>1155</v>
      </c>
      <c r="G307" s="357" t="s">
        <v>1604</v>
      </c>
    </row>
    <row r="308" ht="36" customHeight="1" spans="1:7">
      <c r="A308" s="347">
        <v>2330431</v>
      </c>
      <c r="B308" s="342" t="s">
        <v>1543</v>
      </c>
      <c r="C308" s="343"/>
      <c r="D308" s="343"/>
      <c r="E308" s="308" t="str">
        <f t="shared" si="5"/>
        <v/>
      </c>
      <c r="F308" s="356" t="s">
        <v>1155</v>
      </c>
      <c r="G308" s="357" t="s">
        <v>1604</v>
      </c>
    </row>
    <row r="309" ht="36" customHeight="1" spans="1:7">
      <c r="A309" s="347">
        <v>2330432</v>
      </c>
      <c r="B309" s="342" t="s">
        <v>1544</v>
      </c>
      <c r="C309" s="343"/>
      <c r="D309" s="343"/>
      <c r="E309" s="308" t="str">
        <f t="shared" si="5"/>
        <v/>
      </c>
      <c r="F309" s="356" t="s">
        <v>1155</v>
      </c>
      <c r="G309" s="357" t="s">
        <v>1604</v>
      </c>
    </row>
    <row r="310" ht="36" customHeight="1" spans="1:7">
      <c r="A310" s="347">
        <v>2330433</v>
      </c>
      <c r="B310" s="342" t="s">
        <v>1545</v>
      </c>
      <c r="C310" s="343"/>
      <c r="D310" s="343"/>
      <c r="E310" s="308" t="str">
        <f t="shared" si="5"/>
        <v/>
      </c>
      <c r="F310" s="356" t="s">
        <v>1155</v>
      </c>
      <c r="G310" s="357" t="s">
        <v>1604</v>
      </c>
    </row>
    <row r="311" ht="36" customHeight="1" spans="1:7">
      <c r="A311" s="347">
        <v>2330498</v>
      </c>
      <c r="B311" s="342" t="s">
        <v>1546</v>
      </c>
      <c r="C311" s="343">
        <v>27</v>
      </c>
      <c r="D311" s="343">
        <v>60</v>
      </c>
      <c r="E311" s="308">
        <f t="shared" si="5"/>
        <v>1.222</v>
      </c>
      <c r="F311" s="356" t="s">
        <v>1141</v>
      </c>
      <c r="G311" s="357" t="s">
        <v>1604</v>
      </c>
    </row>
    <row r="312" ht="36" customHeight="1" spans="1:7">
      <c r="A312" s="347">
        <v>2330499</v>
      </c>
      <c r="B312" s="342" t="s">
        <v>1547</v>
      </c>
      <c r="C312" s="343">
        <v>620</v>
      </c>
      <c r="D312" s="343">
        <v>800</v>
      </c>
      <c r="E312" s="308">
        <f t="shared" si="5"/>
        <v>0.29</v>
      </c>
      <c r="F312" s="356" t="s">
        <v>1141</v>
      </c>
      <c r="G312" s="357" t="s">
        <v>1604</v>
      </c>
    </row>
    <row r="313" ht="36" customHeight="1" spans="1:7">
      <c r="A313" s="360" t="s">
        <v>1548</v>
      </c>
      <c r="B313" s="344" t="s">
        <v>1549</v>
      </c>
      <c r="C313" s="346"/>
      <c r="D313" s="346"/>
      <c r="E313" s="308" t="str">
        <f t="shared" si="5"/>
        <v/>
      </c>
      <c r="F313" s="356" t="s">
        <v>1141</v>
      </c>
      <c r="G313" s="357" t="s">
        <v>1602</v>
      </c>
    </row>
    <row r="314" ht="36" customHeight="1" spans="1:7">
      <c r="A314" s="360" t="s">
        <v>1550</v>
      </c>
      <c r="B314" s="340" t="s">
        <v>1551</v>
      </c>
      <c r="C314" s="348"/>
      <c r="D314" s="349"/>
      <c r="E314" s="308" t="str">
        <f t="shared" si="5"/>
        <v/>
      </c>
      <c r="F314" s="356" t="s">
        <v>1155</v>
      </c>
      <c r="G314" s="357" t="s">
        <v>1603</v>
      </c>
    </row>
    <row r="315" ht="36" customHeight="1" spans="1:7">
      <c r="A315" s="361" t="s">
        <v>1552</v>
      </c>
      <c r="B315" s="342" t="s">
        <v>1553</v>
      </c>
      <c r="C315" s="343"/>
      <c r="D315" s="343"/>
      <c r="E315" s="308" t="str">
        <f t="shared" si="5"/>
        <v/>
      </c>
      <c r="F315" s="356" t="s">
        <v>1155</v>
      </c>
      <c r="G315" s="357" t="s">
        <v>1604</v>
      </c>
    </row>
    <row r="316" ht="36" customHeight="1" spans="1:7">
      <c r="A316" s="361" t="s">
        <v>1554</v>
      </c>
      <c r="B316" s="342" t="s">
        <v>1555</v>
      </c>
      <c r="C316" s="343"/>
      <c r="D316" s="343"/>
      <c r="E316" s="308" t="str">
        <f t="shared" si="5"/>
        <v/>
      </c>
      <c r="F316" s="356" t="s">
        <v>1155</v>
      </c>
      <c r="G316" s="357" t="s">
        <v>1604</v>
      </c>
    </row>
    <row r="317" ht="36" customHeight="1" spans="1:7">
      <c r="A317" s="361" t="s">
        <v>1556</v>
      </c>
      <c r="B317" s="342" t="s">
        <v>1557</v>
      </c>
      <c r="C317" s="343"/>
      <c r="D317" s="343"/>
      <c r="E317" s="308" t="str">
        <f t="shared" si="5"/>
        <v/>
      </c>
      <c r="F317" s="356" t="s">
        <v>1155</v>
      </c>
      <c r="G317" s="357" t="s">
        <v>1604</v>
      </c>
    </row>
    <row r="318" ht="36" customHeight="1" spans="1:7">
      <c r="A318" s="361" t="s">
        <v>1558</v>
      </c>
      <c r="B318" s="342" t="s">
        <v>1559</v>
      </c>
      <c r="C318" s="343"/>
      <c r="D318" s="343"/>
      <c r="E318" s="308" t="str">
        <f t="shared" si="5"/>
        <v/>
      </c>
      <c r="F318" s="356" t="s">
        <v>1155</v>
      </c>
      <c r="G318" s="357" t="s">
        <v>1604</v>
      </c>
    </row>
    <row r="319" ht="36" customHeight="1" spans="1:7">
      <c r="A319" s="361" t="s">
        <v>1560</v>
      </c>
      <c r="B319" s="342" t="s">
        <v>1561</v>
      </c>
      <c r="C319" s="343"/>
      <c r="D319" s="343"/>
      <c r="E319" s="308" t="str">
        <f t="shared" si="5"/>
        <v/>
      </c>
      <c r="F319" s="356" t="s">
        <v>1155</v>
      </c>
      <c r="G319" s="357" t="s">
        <v>1604</v>
      </c>
    </row>
    <row r="320" ht="36" customHeight="1" spans="1:7">
      <c r="A320" s="361" t="s">
        <v>1562</v>
      </c>
      <c r="B320" s="342" t="s">
        <v>1563</v>
      </c>
      <c r="C320" s="343"/>
      <c r="D320" s="343"/>
      <c r="E320" s="308" t="str">
        <f t="shared" si="5"/>
        <v/>
      </c>
      <c r="F320" s="356" t="s">
        <v>1155</v>
      </c>
      <c r="G320" s="357" t="s">
        <v>1604</v>
      </c>
    </row>
    <row r="321" ht="36" customHeight="1" spans="1:7">
      <c r="A321" s="361" t="s">
        <v>1564</v>
      </c>
      <c r="B321" s="342" t="s">
        <v>1565</v>
      </c>
      <c r="C321" s="343"/>
      <c r="D321" s="343"/>
      <c r="E321" s="308" t="str">
        <f t="shared" si="5"/>
        <v/>
      </c>
      <c r="F321" s="356" t="s">
        <v>1155</v>
      </c>
      <c r="G321" s="357" t="s">
        <v>1604</v>
      </c>
    </row>
    <row r="322" ht="36" customHeight="1" spans="1:7">
      <c r="A322" s="361" t="s">
        <v>1566</v>
      </c>
      <c r="B322" s="342" t="s">
        <v>1567</v>
      </c>
      <c r="C322" s="343"/>
      <c r="D322" s="343"/>
      <c r="E322" s="308" t="str">
        <f t="shared" si="5"/>
        <v/>
      </c>
      <c r="F322" s="356" t="s">
        <v>1155</v>
      </c>
      <c r="G322" s="357" t="s">
        <v>1604</v>
      </c>
    </row>
    <row r="323" ht="36" customHeight="1" spans="1:7">
      <c r="A323" s="361" t="s">
        <v>1568</v>
      </c>
      <c r="B323" s="342" t="s">
        <v>1569</v>
      </c>
      <c r="C323" s="343"/>
      <c r="D323" s="343"/>
      <c r="E323" s="308" t="str">
        <f t="shared" si="5"/>
        <v/>
      </c>
      <c r="F323" s="356" t="s">
        <v>1155</v>
      </c>
      <c r="G323" s="357" t="s">
        <v>1604</v>
      </c>
    </row>
    <row r="324" ht="36" customHeight="1" spans="1:7">
      <c r="A324" s="361" t="s">
        <v>1570</v>
      </c>
      <c r="B324" s="342" t="s">
        <v>1571</v>
      </c>
      <c r="C324" s="343"/>
      <c r="D324" s="343"/>
      <c r="E324" s="308" t="str">
        <f t="shared" si="5"/>
        <v/>
      </c>
      <c r="F324" s="356" t="s">
        <v>1155</v>
      </c>
      <c r="G324" s="357" t="s">
        <v>1604</v>
      </c>
    </row>
    <row r="325" ht="36" customHeight="1" spans="1:7">
      <c r="A325" s="361" t="s">
        <v>1572</v>
      </c>
      <c r="B325" s="342" t="s">
        <v>1573</v>
      </c>
      <c r="C325" s="343"/>
      <c r="D325" s="343"/>
      <c r="E325" s="308" t="str">
        <f t="shared" si="5"/>
        <v/>
      </c>
      <c r="F325" s="356" t="s">
        <v>1155</v>
      </c>
      <c r="G325" s="357" t="s">
        <v>1604</v>
      </c>
    </row>
    <row r="326" ht="36" customHeight="1" spans="1:7">
      <c r="A326" s="361" t="s">
        <v>1574</v>
      </c>
      <c r="B326" s="342" t="s">
        <v>1575</v>
      </c>
      <c r="C326" s="343"/>
      <c r="D326" s="343"/>
      <c r="E326" s="308" t="str">
        <f t="shared" si="5"/>
        <v/>
      </c>
      <c r="F326" s="356" t="s">
        <v>1155</v>
      </c>
      <c r="G326" s="357" t="s">
        <v>1604</v>
      </c>
    </row>
    <row r="327" ht="36" customHeight="1" spans="1:7">
      <c r="A327" s="360" t="s">
        <v>1576</v>
      </c>
      <c r="B327" s="340" t="s">
        <v>1577</v>
      </c>
      <c r="C327" s="348"/>
      <c r="D327" s="349"/>
      <c r="E327" s="308" t="str">
        <f t="shared" si="5"/>
        <v/>
      </c>
      <c r="F327" s="356" t="s">
        <v>1155</v>
      </c>
      <c r="G327" s="357" t="s">
        <v>1603</v>
      </c>
    </row>
    <row r="328" ht="36" customHeight="1" spans="1:7">
      <c r="A328" s="361" t="s">
        <v>1578</v>
      </c>
      <c r="B328" s="342" t="s">
        <v>900</v>
      </c>
      <c r="C328" s="343"/>
      <c r="D328" s="343"/>
      <c r="E328" s="308" t="str">
        <f t="shared" si="5"/>
        <v/>
      </c>
      <c r="F328" s="356" t="s">
        <v>1155</v>
      </c>
      <c r="G328" s="357" t="s">
        <v>1604</v>
      </c>
    </row>
    <row r="329" ht="36" customHeight="1" spans="1:7">
      <c r="A329" s="361" t="s">
        <v>1579</v>
      </c>
      <c r="B329" s="342" t="s">
        <v>951</v>
      </c>
      <c r="C329" s="343"/>
      <c r="D329" s="343"/>
      <c r="E329" s="308" t="str">
        <f t="shared" si="5"/>
        <v/>
      </c>
      <c r="F329" s="356" t="s">
        <v>1155</v>
      </c>
      <c r="G329" s="357" t="s">
        <v>1604</v>
      </c>
    </row>
    <row r="330" ht="36" customHeight="1" spans="1:7">
      <c r="A330" s="361" t="s">
        <v>1580</v>
      </c>
      <c r="B330" s="342" t="s">
        <v>1581</v>
      </c>
      <c r="C330" s="343"/>
      <c r="D330" s="343"/>
      <c r="E330" s="308" t="str">
        <f t="shared" si="5"/>
        <v/>
      </c>
      <c r="F330" s="356" t="s">
        <v>1155</v>
      </c>
      <c r="G330" s="357" t="s">
        <v>1604</v>
      </c>
    </row>
    <row r="331" ht="36" customHeight="1" spans="1:7">
      <c r="A331" s="361" t="s">
        <v>1582</v>
      </c>
      <c r="B331" s="342" t="s">
        <v>1583</v>
      </c>
      <c r="C331" s="343"/>
      <c r="D331" s="343"/>
      <c r="E331" s="308" t="str">
        <f t="shared" si="5"/>
        <v/>
      </c>
      <c r="F331" s="356" t="s">
        <v>1155</v>
      </c>
      <c r="G331" s="357" t="s">
        <v>1604</v>
      </c>
    </row>
    <row r="332" ht="36" customHeight="1" spans="1:7">
      <c r="A332" s="361" t="s">
        <v>1584</v>
      </c>
      <c r="B332" s="342" t="s">
        <v>1585</v>
      </c>
      <c r="C332" s="343"/>
      <c r="D332" s="343"/>
      <c r="E332" s="308" t="str">
        <f t="shared" si="5"/>
        <v/>
      </c>
      <c r="F332" s="356" t="s">
        <v>1155</v>
      </c>
      <c r="G332" s="357" t="s">
        <v>1604</v>
      </c>
    </row>
    <row r="333" ht="36" customHeight="1" spans="1:7">
      <c r="A333" s="361" t="s">
        <v>1586</v>
      </c>
      <c r="B333" s="342" t="s">
        <v>1587</v>
      </c>
      <c r="C333" s="343"/>
      <c r="D333" s="343"/>
      <c r="E333" s="308" t="str">
        <f t="shared" si="5"/>
        <v/>
      </c>
      <c r="F333" s="356" t="s">
        <v>1155</v>
      </c>
      <c r="G333" s="357" t="s">
        <v>1604</v>
      </c>
    </row>
    <row r="334" ht="36" customHeight="1" spans="1:7">
      <c r="A334" s="364"/>
      <c r="B334" s="365" t="s">
        <v>1608</v>
      </c>
      <c r="C334" s="316">
        <v>237922</v>
      </c>
      <c r="D334" s="317">
        <v>362770</v>
      </c>
      <c r="E334" s="308">
        <f t="shared" si="5"/>
        <v>0.525</v>
      </c>
      <c r="F334" s="381" t="str">
        <f>IF(LEN(A334)=3,"是",IF(B334&lt;&gt;"",IF(SUM(C334:D334)&lt;&gt;0,"是","否"),"是"))</f>
        <v>是</v>
      </c>
      <c r="G334" s="330"/>
    </row>
    <row r="335" ht="36" customHeight="1" spans="1:7">
      <c r="A335" s="366" t="s">
        <v>1609</v>
      </c>
      <c r="B335" s="367" t="s">
        <v>120</v>
      </c>
      <c r="C335" s="368">
        <v>1123888</v>
      </c>
      <c r="D335" s="346">
        <v>1152836</v>
      </c>
      <c r="E335" s="308">
        <f t="shared" si="5"/>
        <v>0.026</v>
      </c>
      <c r="F335" s="381" t="str">
        <f t="shared" ref="F335:F344" si="6">IF(LEN(A335)=3,"是",IF(B335&lt;&gt;"",IF(SUM(C335:D335)&lt;&gt;0,"是","否"),"是"))</f>
        <v>是</v>
      </c>
      <c r="G335" s="330"/>
    </row>
    <row r="336" ht="36" customHeight="1" spans="1:7">
      <c r="A336" s="366" t="s">
        <v>1610</v>
      </c>
      <c r="B336" s="369" t="s">
        <v>1611</v>
      </c>
      <c r="C336" s="316">
        <f>SUM(C337:C338)</f>
        <v>116858</v>
      </c>
      <c r="D336" s="316">
        <f>SUM(D337:D338)</f>
        <v>51985</v>
      </c>
      <c r="E336" s="308">
        <f t="shared" si="5"/>
        <v>-0.555</v>
      </c>
      <c r="F336" s="381" t="str">
        <f t="shared" si="6"/>
        <v>是</v>
      </c>
      <c r="G336" s="330"/>
    </row>
    <row r="337" ht="36" customHeight="1" spans="1:7">
      <c r="A337" s="370" t="s">
        <v>1612</v>
      </c>
      <c r="B337" s="369" t="s">
        <v>1613</v>
      </c>
      <c r="C337" s="306">
        <v>109514</v>
      </c>
      <c r="D337" s="371">
        <v>33924</v>
      </c>
      <c r="E337" s="308">
        <f t="shared" si="5"/>
        <v>-0.69</v>
      </c>
      <c r="F337" s="381" t="str">
        <f t="shared" si="6"/>
        <v>是</v>
      </c>
      <c r="G337" s="330"/>
    </row>
    <row r="338" ht="36" customHeight="1" spans="1:6">
      <c r="A338" s="372" t="s">
        <v>1614</v>
      </c>
      <c r="B338" s="373" t="s">
        <v>1615</v>
      </c>
      <c r="C338" s="306">
        <v>7344</v>
      </c>
      <c r="D338" s="339">
        <v>18061</v>
      </c>
      <c r="E338" s="308">
        <f t="shared" si="5"/>
        <v>1.459</v>
      </c>
      <c r="F338" s="381" t="str">
        <f t="shared" si="6"/>
        <v>是</v>
      </c>
    </row>
    <row r="339" ht="36" customHeight="1" spans="1:7">
      <c r="A339" s="370" t="s">
        <v>1616</v>
      </c>
      <c r="B339" s="369" t="s">
        <v>1592</v>
      </c>
      <c r="C339" s="374"/>
      <c r="D339" s="374"/>
      <c r="E339" s="308" t="str">
        <f t="shared" ref="E339:E344" si="7">IF(C339&gt;0,D339/C339-1,IF(C339&lt;0,-(D339/C339-1),""))</f>
        <v/>
      </c>
      <c r="F339" s="381" t="str">
        <f t="shared" si="6"/>
        <v>否</v>
      </c>
      <c r="G339" s="330"/>
    </row>
    <row r="340" ht="36" customHeight="1" spans="1:7">
      <c r="A340" s="370" t="s">
        <v>1593</v>
      </c>
      <c r="B340" s="369" t="s">
        <v>1594</v>
      </c>
      <c r="C340" s="374">
        <v>0</v>
      </c>
      <c r="D340" s="374">
        <v>0</v>
      </c>
      <c r="E340" s="308" t="str">
        <f t="shared" si="7"/>
        <v/>
      </c>
      <c r="F340" s="381" t="str">
        <f t="shared" si="6"/>
        <v>否</v>
      </c>
      <c r="G340" s="330"/>
    </row>
    <row r="341" ht="36" customHeight="1" spans="1:7">
      <c r="A341" s="370" t="s">
        <v>1617</v>
      </c>
      <c r="B341" s="375" t="s">
        <v>1618</v>
      </c>
      <c r="C341" s="306">
        <v>990929</v>
      </c>
      <c r="D341" s="371">
        <v>1100851</v>
      </c>
      <c r="E341" s="308">
        <f t="shared" si="7"/>
        <v>0.111</v>
      </c>
      <c r="F341" s="381" t="str">
        <f t="shared" si="6"/>
        <v>是</v>
      </c>
      <c r="G341" s="330"/>
    </row>
    <row r="342" ht="36" customHeight="1" spans="1:7">
      <c r="A342" s="366" t="s">
        <v>1595</v>
      </c>
      <c r="B342" s="376" t="s">
        <v>1596</v>
      </c>
      <c r="C342" s="316">
        <v>424980</v>
      </c>
      <c r="D342" s="317">
        <v>649730</v>
      </c>
      <c r="E342" s="308">
        <f t="shared" si="7"/>
        <v>0.529</v>
      </c>
      <c r="F342" s="381" t="str">
        <f t="shared" si="6"/>
        <v>是</v>
      </c>
      <c r="G342" s="330"/>
    </row>
    <row r="343" ht="36" customHeight="1" spans="1:7">
      <c r="A343" s="366"/>
      <c r="B343" s="376" t="s">
        <v>1619</v>
      </c>
      <c r="C343" s="377">
        <v>0</v>
      </c>
      <c r="D343" s="374">
        <v>0</v>
      </c>
      <c r="E343" s="308" t="str">
        <f t="shared" si="7"/>
        <v/>
      </c>
      <c r="F343" s="381" t="str">
        <f t="shared" si="6"/>
        <v>否</v>
      </c>
      <c r="G343" s="330"/>
    </row>
    <row r="344" ht="36" customHeight="1" spans="1:7">
      <c r="A344" s="378"/>
      <c r="B344" s="379" t="s">
        <v>127</v>
      </c>
      <c r="C344" s="316">
        <v>1786790</v>
      </c>
      <c r="D344" s="317">
        <v>2165336</v>
      </c>
      <c r="E344" s="308">
        <f t="shared" si="7"/>
        <v>0.212</v>
      </c>
      <c r="F344" s="381" t="str">
        <f t="shared" si="6"/>
        <v>是</v>
      </c>
      <c r="G344" s="330"/>
    </row>
    <row r="345" spans="3:4">
      <c r="C345" s="380"/>
      <c r="D345" s="380"/>
    </row>
    <row r="346" spans="3:4">
      <c r="C346" s="380"/>
      <c r="D346" s="380"/>
    </row>
    <row r="347" spans="3:4">
      <c r="C347" s="380"/>
      <c r="D347" s="380"/>
    </row>
  </sheetData>
  <autoFilter xmlns:etc="http://www.wps.cn/officeDocument/2017/etCustomData" ref="A3:G344" etc:filterBottomFollowUsedRange="0">
    <extLst/>
  </autoFilter>
  <mergeCells count="1">
    <mergeCell ref="B1:E1"/>
  </mergeCells>
  <conditionalFormatting sqref="B341">
    <cfRule type="expression" dxfId="1" priority="10" stopIfTrue="1">
      <formula>"len($A:$A)=3"</formula>
    </cfRule>
  </conditionalFormatting>
  <conditionalFormatting sqref="C343">
    <cfRule type="expression" dxfId="1" priority="2" stopIfTrue="1">
      <formula>"len($A:$A)=3"</formula>
    </cfRule>
  </conditionalFormatting>
  <conditionalFormatting sqref="B342:B343">
    <cfRule type="expression" dxfId="1" priority="8"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15"/>
  <sheetViews>
    <sheetView showGridLines="0" showZeros="0" view="pageBreakPreview" zoomScaleNormal="100" topLeftCell="A12" workbookViewId="0">
      <selection activeCell="B15" sqref="B15:C15"/>
    </sheetView>
  </sheetViews>
  <sheetFormatPr defaultColWidth="9" defaultRowHeight="14.25" outlineLevelCol="4"/>
  <cols>
    <col min="1" max="1" width="52.1083333333333" style="299" customWidth="1"/>
    <col min="2" max="4" width="20.6666666666667" customWidth="1"/>
    <col min="5" max="5" width="3.89166666666667" customWidth="1"/>
  </cols>
  <sheetData>
    <row r="1" s="298" customFormat="1" ht="45" customHeight="1" spans="1:5">
      <c r="A1" s="300" t="s">
        <v>1620</v>
      </c>
      <c r="B1" s="300"/>
      <c r="C1" s="300"/>
      <c r="D1" s="300"/>
      <c r="E1" s="319"/>
    </row>
    <row r="2" ht="20.1" customHeight="1" spans="1:5">
      <c r="A2" s="301"/>
      <c r="B2" s="302"/>
      <c r="C2" s="303"/>
      <c r="D2" s="303" t="s">
        <v>2</v>
      </c>
      <c r="E2" s="299"/>
    </row>
    <row r="3" ht="45" customHeight="1" spans="1:5">
      <c r="A3" s="304" t="s">
        <v>1137</v>
      </c>
      <c r="B3" s="201" t="s">
        <v>5</v>
      </c>
      <c r="C3" s="201" t="s">
        <v>6</v>
      </c>
      <c r="D3" s="201" t="s">
        <v>129</v>
      </c>
      <c r="E3" s="320" t="s">
        <v>8</v>
      </c>
    </row>
    <row r="4" ht="36" customHeight="1" spans="1:5">
      <c r="A4" s="305" t="s">
        <v>1621</v>
      </c>
      <c r="B4" s="306">
        <v>183</v>
      </c>
      <c r="C4" s="307"/>
      <c r="D4" s="308">
        <f>IF(B4&gt;0,C4/B4-1,IF(B4&lt;0,-(C4/B4-1),""))</f>
        <v>-1</v>
      </c>
      <c r="E4" s="321" t="str">
        <f>IF(A4&lt;&gt;"",IF(SUM(B4:C4)&lt;&gt;0,"是","否"),"是")</f>
        <v>是</v>
      </c>
    </row>
    <row r="5" ht="36" customHeight="1" spans="1:5">
      <c r="A5" s="305" t="s">
        <v>1622</v>
      </c>
      <c r="B5" s="309">
        <v>1425</v>
      </c>
      <c r="C5" s="310"/>
      <c r="D5" s="308">
        <f t="shared" ref="D5:D13" si="0">IF(B5&gt;0,C5/B5-1,IF(B5&lt;0,-(C5/B5-1),""))</f>
        <v>-1</v>
      </c>
      <c r="E5" s="321" t="str">
        <f t="shared" ref="E5:E15" si="1">IF(A5&lt;&gt;"",IF(SUM(B5:C5)&lt;&gt;0,"是","否"),"是")</f>
        <v>是</v>
      </c>
    </row>
    <row r="6" ht="36" customHeight="1" spans="1:5">
      <c r="A6" s="305" t="s">
        <v>1623</v>
      </c>
      <c r="B6" s="309">
        <v>810</v>
      </c>
      <c r="C6" s="310"/>
      <c r="D6" s="308">
        <f t="shared" si="0"/>
        <v>-1</v>
      </c>
      <c r="E6" s="321" t="str">
        <f t="shared" si="1"/>
        <v>是</v>
      </c>
    </row>
    <row r="7" ht="36" customHeight="1" spans="1:5">
      <c r="A7" s="311" t="s">
        <v>1624</v>
      </c>
      <c r="B7" s="309">
        <v>84447</v>
      </c>
      <c r="C7" s="310">
        <v>10972</v>
      </c>
      <c r="D7" s="308">
        <f t="shared" si="0"/>
        <v>-0.87</v>
      </c>
      <c r="E7" s="322" t="str">
        <f t="shared" si="1"/>
        <v>是</v>
      </c>
    </row>
    <row r="8" ht="36" customHeight="1" spans="1:5">
      <c r="A8" s="305" t="s">
        <v>1625</v>
      </c>
      <c r="B8" s="309">
        <v>7414</v>
      </c>
      <c r="C8" s="310">
        <v>8405</v>
      </c>
      <c r="D8" s="308">
        <f t="shared" si="0"/>
        <v>0.134</v>
      </c>
      <c r="E8" s="321" t="str">
        <f t="shared" si="1"/>
        <v>是</v>
      </c>
    </row>
    <row r="9" ht="36" customHeight="1" spans="1:5">
      <c r="A9" s="305" t="s">
        <v>1626</v>
      </c>
      <c r="B9" s="309"/>
      <c r="C9" s="310"/>
      <c r="D9" s="308" t="str">
        <f t="shared" si="0"/>
        <v/>
      </c>
      <c r="E9" s="321" t="str">
        <f t="shared" si="1"/>
        <v>否</v>
      </c>
    </row>
    <row r="10" ht="36" customHeight="1" spans="1:5">
      <c r="A10" s="311" t="s">
        <v>1627</v>
      </c>
      <c r="B10" s="309">
        <v>4716</v>
      </c>
      <c r="C10" s="310">
        <v>7963</v>
      </c>
      <c r="D10" s="308">
        <f t="shared" si="0"/>
        <v>0.689</v>
      </c>
      <c r="E10" s="322" t="str">
        <f t="shared" si="1"/>
        <v>是</v>
      </c>
    </row>
    <row r="11" ht="36" customHeight="1" spans="1:5">
      <c r="A11" s="305" t="s">
        <v>1628</v>
      </c>
      <c r="B11" s="309"/>
      <c r="C11" s="310"/>
      <c r="D11" s="308" t="str">
        <f t="shared" si="0"/>
        <v/>
      </c>
      <c r="E11" s="321" t="str">
        <f t="shared" si="1"/>
        <v>否</v>
      </c>
    </row>
    <row r="12" ht="36" customHeight="1" spans="1:5">
      <c r="A12" s="311" t="s">
        <v>1629</v>
      </c>
      <c r="B12" s="309"/>
      <c r="C12" s="312">
        <v>700</v>
      </c>
      <c r="D12" s="308" t="str">
        <f t="shared" si="0"/>
        <v/>
      </c>
      <c r="E12" s="322" t="str">
        <f t="shared" si="1"/>
        <v>是</v>
      </c>
    </row>
    <row r="13" ht="36" customHeight="1" spans="1:5">
      <c r="A13" s="311" t="s">
        <v>1630</v>
      </c>
      <c r="B13" s="309">
        <v>10519</v>
      </c>
      <c r="C13" s="310">
        <v>5884</v>
      </c>
      <c r="D13" s="308">
        <f t="shared" si="0"/>
        <v>-0.441</v>
      </c>
      <c r="E13" s="322" t="str">
        <f t="shared" si="1"/>
        <v>是</v>
      </c>
    </row>
    <row r="14" ht="36" customHeight="1" spans="1:5">
      <c r="A14" s="311" t="s">
        <v>1631</v>
      </c>
      <c r="B14" s="313">
        <v>0</v>
      </c>
      <c r="C14" s="313">
        <v>0</v>
      </c>
      <c r="D14" s="314"/>
      <c r="E14" s="322" t="str">
        <f t="shared" si="1"/>
        <v>否</v>
      </c>
    </row>
    <row r="15" ht="36" customHeight="1" spans="1:5">
      <c r="A15" s="315" t="s">
        <v>1632</v>
      </c>
      <c r="B15" s="316">
        <v>109514</v>
      </c>
      <c r="C15" s="317">
        <v>33924</v>
      </c>
      <c r="D15" s="318"/>
      <c r="E15" s="321" t="str">
        <f t="shared" si="1"/>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H58"/>
  <sheetViews>
    <sheetView showGridLines="0" showZeros="0" view="pageBreakPreview" zoomScaleNormal="100" topLeftCell="A18" workbookViewId="0">
      <selection activeCell="D45" sqref="A4:D45"/>
    </sheetView>
  </sheetViews>
  <sheetFormatPr defaultColWidth="9" defaultRowHeight="15.75" outlineLevelCol="7"/>
  <cols>
    <col min="1" max="1" width="53.8833333333333" style="260" customWidth="1"/>
    <col min="2" max="4" width="20.6666666666667" style="260" customWidth="1"/>
    <col min="5" max="5" width="4.225" style="260" customWidth="1"/>
    <col min="6" max="6" width="13.775" style="260"/>
    <col min="7" max="16384" width="9" style="260"/>
  </cols>
  <sheetData>
    <row r="1" ht="45" customHeight="1" spans="1:4">
      <c r="A1" s="197" t="s">
        <v>1633</v>
      </c>
      <c r="B1" s="197"/>
      <c r="C1" s="197"/>
      <c r="D1" s="197"/>
    </row>
    <row r="2" ht="20.1" customHeight="1" spans="1:4">
      <c r="A2" s="280"/>
      <c r="B2" s="281"/>
      <c r="C2" s="282"/>
      <c r="D2" s="283" t="s">
        <v>1634</v>
      </c>
    </row>
    <row r="3" ht="45" customHeight="1" spans="1:5">
      <c r="A3" s="227" t="s">
        <v>1635</v>
      </c>
      <c r="B3" s="284" t="s">
        <v>5</v>
      </c>
      <c r="C3" s="284" t="s">
        <v>6</v>
      </c>
      <c r="D3" s="284" t="s">
        <v>7</v>
      </c>
      <c r="E3" s="260" t="s">
        <v>8</v>
      </c>
    </row>
    <row r="4" ht="36" customHeight="1" spans="1:5">
      <c r="A4" s="202" t="s">
        <v>1636</v>
      </c>
      <c r="B4" s="285">
        <v>26557</v>
      </c>
      <c r="C4" s="285">
        <v>50544</v>
      </c>
      <c r="D4" s="204">
        <f t="shared" ref="D4:D8" si="0">IF(B4&gt;0,C4/B4-1,IF(B4&lt;0,-(C4/B4-1),""))</f>
        <v>0.903</v>
      </c>
      <c r="E4" s="296" t="str">
        <f t="shared" ref="E4:E6" si="1">IF(A4&lt;&gt;"",IF(SUM(B4:C4)&lt;&gt;0,"是","否"),"是")</f>
        <v>是</v>
      </c>
    </row>
    <row r="5" ht="36" customHeight="1" spans="1:5">
      <c r="A5" s="269" t="s">
        <v>1637</v>
      </c>
      <c r="B5" s="286"/>
      <c r="C5" s="287"/>
      <c r="D5" s="241"/>
      <c r="E5" s="296" t="str">
        <f t="shared" si="1"/>
        <v>否</v>
      </c>
    </row>
    <row r="6" ht="36" customHeight="1" spans="1:5">
      <c r="A6" s="269" t="s">
        <v>1638</v>
      </c>
      <c r="B6" s="286"/>
      <c r="C6" s="286"/>
      <c r="D6" s="241"/>
      <c r="E6" s="296" t="str">
        <f t="shared" si="1"/>
        <v>否</v>
      </c>
    </row>
    <row r="7" ht="36" hidden="1" customHeight="1" spans="1:5">
      <c r="A7" s="269" t="s">
        <v>1638</v>
      </c>
      <c r="B7" s="286">
        <v>286</v>
      </c>
      <c r="C7" s="286">
        <v>102</v>
      </c>
      <c r="D7" s="241">
        <f t="shared" si="0"/>
        <v>-0.643</v>
      </c>
      <c r="E7" s="296"/>
    </row>
    <row r="8" ht="36" customHeight="1" spans="1:5">
      <c r="A8" s="269" t="s">
        <v>1639</v>
      </c>
      <c r="B8" s="288">
        <v>24839</v>
      </c>
      <c r="C8" s="287">
        <v>42329</v>
      </c>
      <c r="D8" s="241">
        <f t="shared" si="0"/>
        <v>0.704</v>
      </c>
      <c r="E8" s="296" t="str">
        <f t="shared" ref="E8:E22" si="2">IF(A8&lt;&gt;"",IF(SUM(B8:C8)&lt;&gt;0,"是","否"),"是")</f>
        <v>是</v>
      </c>
    </row>
    <row r="9" ht="36" customHeight="1" spans="1:5">
      <c r="A9" s="269" t="s">
        <v>1640</v>
      </c>
      <c r="B9" s="286"/>
      <c r="C9" s="287"/>
      <c r="D9" s="241"/>
      <c r="E9" s="296" t="str">
        <f t="shared" si="2"/>
        <v>否</v>
      </c>
    </row>
    <row r="10" ht="36" customHeight="1" spans="1:5">
      <c r="A10" s="269" t="s">
        <v>1641</v>
      </c>
      <c r="B10" s="288"/>
      <c r="C10" s="287">
        <v>24</v>
      </c>
      <c r="D10" s="241" t="str">
        <f>IF(B10&gt;0,C10/B10-1,IF(B10&lt;0,-(C10/B10-1),""))</f>
        <v/>
      </c>
      <c r="E10" s="296" t="str">
        <f t="shared" si="2"/>
        <v>是</v>
      </c>
    </row>
    <row r="11" ht="36" customHeight="1" spans="1:5">
      <c r="A11" s="269" t="s">
        <v>1642</v>
      </c>
      <c r="B11" s="286"/>
      <c r="C11" s="287"/>
      <c r="D11" s="241"/>
      <c r="E11" s="296" t="str">
        <f t="shared" si="2"/>
        <v>否</v>
      </c>
    </row>
    <row r="12" ht="36" customHeight="1" spans="1:5">
      <c r="A12" s="269" t="s">
        <v>1643</v>
      </c>
      <c r="B12" s="286"/>
      <c r="C12" s="287"/>
      <c r="D12" s="241"/>
      <c r="E12" s="296" t="str">
        <f t="shared" si="2"/>
        <v>否</v>
      </c>
    </row>
    <row r="13" ht="36" customHeight="1" spans="1:5">
      <c r="A13" s="269" t="s">
        <v>1644</v>
      </c>
      <c r="B13" s="286"/>
      <c r="C13" s="287"/>
      <c r="D13" s="241"/>
      <c r="E13" s="296" t="str">
        <f t="shared" si="2"/>
        <v>否</v>
      </c>
    </row>
    <row r="14" ht="36" customHeight="1" spans="1:5">
      <c r="A14" s="269" t="s">
        <v>1645</v>
      </c>
      <c r="B14" s="289"/>
      <c r="C14" s="286"/>
      <c r="D14" s="241"/>
      <c r="E14" s="296" t="str">
        <f t="shared" si="2"/>
        <v>否</v>
      </c>
    </row>
    <row r="15" ht="36" customHeight="1" spans="1:5">
      <c r="A15" s="269" t="s">
        <v>1646</v>
      </c>
      <c r="B15" s="289"/>
      <c r="C15" s="287"/>
      <c r="D15" s="241"/>
      <c r="E15" s="296" t="str">
        <f t="shared" si="2"/>
        <v>否</v>
      </c>
    </row>
    <row r="16" ht="36" customHeight="1" spans="1:5">
      <c r="A16" s="269" t="s">
        <v>1647</v>
      </c>
      <c r="B16" s="289"/>
      <c r="C16" s="290"/>
      <c r="D16" s="241"/>
      <c r="E16" s="296" t="str">
        <f t="shared" si="2"/>
        <v>否</v>
      </c>
    </row>
    <row r="17" ht="36" customHeight="1" spans="1:5">
      <c r="A17" s="269" t="s">
        <v>1648</v>
      </c>
      <c r="B17" s="289"/>
      <c r="C17" s="290"/>
      <c r="D17" s="241"/>
      <c r="E17" s="296" t="str">
        <f t="shared" si="2"/>
        <v>否</v>
      </c>
    </row>
    <row r="18" ht="36" customHeight="1" spans="1:5">
      <c r="A18" s="269" t="s">
        <v>1649</v>
      </c>
      <c r="B18" s="286"/>
      <c r="C18" s="287"/>
      <c r="D18" s="241"/>
      <c r="E18" s="296" t="str">
        <f t="shared" si="2"/>
        <v>否</v>
      </c>
    </row>
    <row r="19" ht="36" customHeight="1" spans="1:5">
      <c r="A19" s="269" t="s">
        <v>1650</v>
      </c>
      <c r="B19" s="289"/>
      <c r="C19" s="290"/>
      <c r="D19" s="241"/>
      <c r="E19" s="296" t="str">
        <f t="shared" si="2"/>
        <v>否</v>
      </c>
    </row>
    <row r="20" ht="36" customHeight="1" spans="1:5">
      <c r="A20" s="269" t="s">
        <v>1651</v>
      </c>
      <c r="B20" s="289"/>
      <c r="C20" s="290"/>
      <c r="D20" s="241"/>
      <c r="E20" s="296" t="str">
        <f t="shared" si="2"/>
        <v>否</v>
      </c>
    </row>
    <row r="21" ht="36" customHeight="1" spans="1:5">
      <c r="A21" s="269" t="s">
        <v>1652</v>
      </c>
      <c r="B21" s="286"/>
      <c r="C21" s="290"/>
      <c r="D21" s="241" t="str">
        <f t="shared" ref="D21:D26" si="3">IF(B21&gt;0,C21/B21-1,IF(B21&lt;0,-(C21/B21-1),""))</f>
        <v/>
      </c>
      <c r="E21" s="296" t="str">
        <f t="shared" si="2"/>
        <v>否</v>
      </c>
    </row>
    <row r="22" ht="36" customHeight="1" spans="1:5">
      <c r="A22" s="269" t="s">
        <v>1653</v>
      </c>
      <c r="B22" s="289"/>
      <c r="C22" s="287"/>
      <c r="D22" s="241"/>
      <c r="E22" s="296" t="str">
        <f t="shared" si="2"/>
        <v>否</v>
      </c>
    </row>
    <row r="23" ht="36" hidden="1" customHeight="1" spans="1:5">
      <c r="A23" s="269" t="s">
        <v>1642</v>
      </c>
      <c r="B23" s="289">
        <v>700</v>
      </c>
      <c r="C23" s="287"/>
      <c r="D23" s="241">
        <f t="shared" si="3"/>
        <v>-1</v>
      </c>
      <c r="E23" s="296"/>
    </row>
    <row r="24" ht="36" hidden="1" customHeight="1" spans="1:5">
      <c r="A24" s="269" t="s">
        <v>1649</v>
      </c>
      <c r="B24" s="289">
        <v>28</v>
      </c>
      <c r="C24" s="287">
        <v>23</v>
      </c>
      <c r="D24" s="241">
        <f t="shared" si="3"/>
        <v>-0.179</v>
      </c>
      <c r="E24" s="296"/>
    </row>
    <row r="25" ht="36" customHeight="1" spans="1:5">
      <c r="A25" s="269" t="s">
        <v>1654</v>
      </c>
      <c r="B25" s="289">
        <v>704</v>
      </c>
      <c r="C25" s="287">
        <v>8066</v>
      </c>
      <c r="D25" s="241">
        <f t="shared" si="3"/>
        <v>10.457</v>
      </c>
      <c r="E25" s="296" t="str">
        <f t="shared" ref="E25:E37" si="4">IF(A25&lt;&gt;"",IF(SUM(B25:C25)&lt;&gt;0,"是","否"),"是")</f>
        <v>是</v>
      </c>
    </row>
    <row r="26" ht="36" customHeight="1" spans="1:5">
      <c r="A26" s="202" t="s">
        <v>1655</v>
      </c>
      <c r="B26" s="285">
        <v>7</v>
      </c>
      <c r="C26" s="285">
        <v>12</v>
      </c>
      <c r="D26" s="204">
        <f t="shared" si="3"/>
        <v>0.714</v>
      </c>
      <c r="E26" s="296" t="str">
        <f t="shared" si="4"/>
        <v>是</v>
      </c>
    </row>
    <row r="27" ht="36" customHeight="1" spans="1:5">
      <c r="A27" s="211" t="s">
        <v>1656</v>
      </c>
      <c r="B27" s="289"/>
      <c r="C27" s="287"/>
      <c r="D27" s="241"/>
      <c r="E27" s="296" t="str">
        <f t="shared" si="4"/>
        <v>否</v>
      </c>
    </row>
    <row r="28" ht="36" customHeight="1" spans="1:5">
      <c r="A28" s="211" t="s">
        <v>1657</v>
      </c>
      <c r="B28" s="289"/>
      <c r="C28" s="287"/>
      <c r="D28" s="241"/>
      <c r="E28" s="296" t="str">
        <f t="shared" si="4"/>
        <v>否</v>
      </c>
    </row>
    <row r="29" ht="36" customHeight="1" spans="1:5">
      <c r="A29" s="211" t="s">
        <v>1658</v>
      </c>
      <c r="B29" s="289">
        <v>7</v>
      </c>
      <c r="C29" s="287">
        <v>12</v>
      </c>
      <c r="D29" s="204">
        <f t="shared" ref="D29:D31" si="5">IF(B29&gt;0,C29/B29-1,IF(B29&lt;0,-(C29/B29-1),""))</f>
        <v>0.714</v>
      </c>
      <c r="E29" s="296" t="str">
        <f t="shared" si="4"/>
        <v>是</v>
      </c>
    </row>
    <row r="30" ht="36" customHeight="1" spans="1:5">
      <c r="A30" s="202" t="s">
        <v>1659</v>
      </c>
      <c r="B30" s="285">
        <v>300</v>
      </c>
      <c r="C30" s="285">
        <v>21500</v>
      </c>
      <c r="D30" s="204">
        <f t="shared" si="5"/>
        <v>70.667</v>
      </c>
      <c r="E30" s="296" t="str">
        <f t="shared" si="4"/>
        <v>是</v>
      </c>
    </row>
    <row r="31" ht="36" customHeight="1" spans="1:5">
      <c r="A31" s="211" t="s">
        <v>1660</v>
      </c>
      <c r="B31" s="289">
        <v>300</v>
      </c>
      <c r="C31" s="287">
        <v>1500</v>
      </c>
      <c r="D31" s="241">
        <f t="shared" si="5"/>
        <v>4</v>
      </c>
      <c r="E31" s="296" t="str">
        <f t="shared" si="4"/>
        <v>是</v>
      </c>
    </row>
    <row r="32" ht="36" customHeight="1" spans="1:5">
      <c r="A32" s="211" t="s">
        <v>1660</v>
      </c>
      <c r="B32" s="286"/>
      <c r="C32" s="287"/>
      <c r="D32" s="241"/>
      <c r="E32" s="296" t="str">
        <f t="shared" si="4"/>
        <v>否</v>
      </c>
    </row>
    <row r="33" ht="36" customHeight="1" spans="1:5">
      <c r="A33" s="211" t="s">
        <v>1661</v>
      </c>
      <c r="B33" s="289"/>
      <c r="C33" s="287">
        <v>20000</v>
      </c>
      <c r="D33" s="204" t="str">
        <f>IF(B33&gt;0,C33/B33-1,IF(B33&lt;0,-(C33/B33-1),""))</f>
        <v/>
      </c>
      <c r="E33" s="296" t="str">
        <f t="shared" si="4"/>
        <v>是</v>
      </c>
    </row>
    <row r="34" ht="36" customHeight="1" spans="1:5">
      <c r="A34" s="202" t="s">
        <v>1662</v>
      </c>
      <c r="B34" s="285"/>
      <c r="C34" s="285"/>
      <c r="D34" s="204"/>
      <c r="E34" s="296" t="str">
        <f t="shared" si="4"/>
        <v>否</v>
      </c>
    </row>
    <row r="35" ht="36" customHeight="1" spans="1:5">
      <c r="A35" s="211" t="s">
        <v>1663</v>
      </c>
      <c r="B35" s="286"/>
      <c r="C35" s="291"/>
      <c r="D35" s="241"/>
      <c r="E35" s="296" t="str">
        <f t="shared" si="4"/>
        <v>否</v>
      </c>
    </row>
    <row r="36" ht="36" customHeight="1" spans="1:5">
      <c r="A36" s="211" t="s">
        <v>1664</v>
      </c>
      <c r="B36" s="289"/>
      <c r="C36" s="291"/>
      <c r="D36" s="241"/>
      <c r="E36" s="296" t="str">
        <f t="shared" si="4"/>
        <v>否</v>
      </c>
    </row>
    <row r="37" ht="36" customHeight="1" spans="1:5">
      <c r="A37" s="211" t="s">
        <v>1665</v>
      </c>
      <c r="B37" s="289"/>
      <c r="C37" s="290"/>
      <c r="D37" s="241"/>
      <c r="E37" s="296" t="str">
        <f t="shared" si="4"/>
        <v>否</v>
      </c>
    </row>
    <row r="38" ht="36" hidden="1" customHeight="1" spans="1:5">
      <c r="A38" s="202" t="s">
        <v>1662</v>
      </c>
      <c r="B38" s="292">
        <v>2343</v>
      </c>
      <c r="C38" s="290"/>
      <c r="D38" s="204">
        <f t="shared" ref="D38:D43" si="6">IF(B38&gt;0,C38/B38-1,IF(B38&lt;0,-(C38/B38-1),""))</f>
        <v>-1</v>
      </c>
      <c r="E38" s="296"/>
    </row>
    <row r="39" ht="36" hidden="1" customHeight="1" spans="1:5">
      <c r="A39" s="211" t="s">
        <v>1664</v>
      </c>
      <c r="B39" s="289">
        <v>2343</v>
      </c>
      <c r="C39" s="290"/>
      <c r="D39" s="241">
        <f t="shared" si="6"/>
        <v>-1</v>
      </c>
      <c r="E39" s="296"/>
    </row>
    <row r="40" ht="36" customHeight="1" spans="1:5">
      <c r="A40" s="202" t="s">
        <v>1666</v>
      </c>
      <c r="B40" s="292">
        <v>110105</v>
      </c>
      <c r="C40" s="293">
        <v>69000</v>
      </c>
      <c r="D40" s="204">
        <f t="shared" si="6"/>
        <v>-0.373</v>
      </c>
      <c r="E40" s="296" t="str">
        <f t="shared" ref="E40:E45" si="7">IF(A40&lt;&gt;"",IF(SUM(B40:C40)&lt;&gt;0,"是","否"),"是")</f>
        <v>是</v>
      </c>
    </row>
    <row r="41" ht="36" customHeight="1" spans="1:5">
      <c r="A41" s="294" t="s">
        <v>1667</v>
      </c>
      <c r="B41" s="285">
        <v>139312</v>
      </c>
      <c r="C41" s="285">
        <v>141056</v>
      </c>
      <c r="D41" s="204">
        <f t="shared" si="6"/>
        <v>0.013</v>
      </c>
      <c r="E41" s="296" t="str">
        <f t="shared" si="7"/>
        <v>是</v>
      </c>
    </row>
    <row r="42" ht="36" customHeight="1" spans="1:8">
      <c r="A42" s="295" t="s">
        <v>61</v>
      </c>
      <c r="B42" s="286">
        <v>293</v>
      </c>
      <c r="C42" s="291">
        <v>293</v>
      </c>
      <c r="D42" s="204">
        <f t="shared" si="6"/>
        <v>0</v>
      </c>
      <c r="E42" s="296" t="str">
        <f t="shared" si="7"/>
        <v>是</v>
      </c>
      <c r="H42" s="297"/>
    </row>
    <row r="43" ht="36" customHeight="1" spans="1:5">
      <c r="A43" s="254" t="s">
        <v>1668</v>
      </c>
      <c r="B43" s="285">
        <v>28484</v>
      </c>
      <c r="C43" s="293">
        <v>219</v>
      </c>
      <c r="D43" s="204">
        <f t="shared" si="6"/>
        <v>-0.992</v>
      </c>
      <c r="E43" s="296" t="str">
        <f t="shared" si="7"/>
        <v>是</v>
      </c>
    </row>
    <row r="44" ht="36" customHeight="1" spans="1:5">
      <c r="A44" s="295" t="s">
        <v>1669</v>
      </c>
      <c r="B44" s="286"/>
      <c r="C44" s="291"/>
      <c r="D44" s="204"/>
      <c r="E44" s="296" t="str">
        <f t="shared" si="7"/>
        <v>否</v>
      </c>
    </row>
    <row r="45" ht="36" customHeight="1" spans="1:5">
      <c r="A45" s="294" t="s">
        <v>68</v>
      </c>
      <c r="B45" s="285">
        <v>168089</v>
      </c>
      <c r="C45" s="285">
        <v>141568</v>
      </c>
      <c r="D45" s="204">
        <f>IF(B45&gt;0,C45/B45-1,IF(B45&lt;0,-(C45/B45-1),""))</f>
        <v>-0.158</v>
      </c>
      <c r="E45" s="296" t="str">
        <f t="shared" si="7"/>
        <v>是</v>
      </c>
    </row>
    <row r="46" spans="2:2">
      <c r="B46" s="275"/>
    </row>
    <row r="47" spans="2:3">
      <c r="B47" s="275"/>
      <c r="C47" s="275"/>
    </row>
    <row r="48" spans="2:2">
      <c r="B48" s="275"/>
    </row>
    <row r="49" spans="2:3">
      <c r="B49" s="275"/>
      <c r="C49" s="275"/>
    </row>
    <row r="50" spans="2:2">
      <c r="B50" s="275"/>
    </row>
    <row r="51" spans="2:2">
      <c r="B51" s="275"/>
    </row>
    <row r="52" spans="2:3">
      <c r="B52" s="275"/>
      <c r="C52" s="275"/>
    </row>
    <row r="53" spans="2:2">
      <c r="B53" s="275"/>
    </row>
    <row r="54" spans="2:2">
      <c r="B54" s="275"/>
    </row>
    <row r="55" spans="2:2">
      <c r="B55" s="275"/>
    </row>
    <row r="56" spans="2:2">
      <c r="B56" s="275"/>
    </row>
    <row r="57" spans="2:3">
      <c r="B57" s="275"/>
      <c r="C57" s="275"/>
    </row>
    <row r="58" spans="2:2">
      <c r="B58" s="275"/>
    </row>
  </sheetData>
  <autoFilter xmlns:etc="http://www.wps.cn/officeDocument/2017/etCustomData" ref="A3:E45" etc:filterBottomFollowUsedRange="0">
    <filterColumn colId="4">
      <customFilters>
        <customFilter operator="equal" val="否"/>
        <customFilter operator="equal" val="是"/>
      </customFilters>
    </filterColumn>
    <extLst/>
  </autoFilter>
  <mergeCells count="1">
    <mergeCell ref="A1:D1"/>
  </mergeCells>
  <conditionalFormatting sqref="E3:F39 F40:F43 E40:E45">
    <cfRule type="cellIs" dxfId="3" priority="2" stopIfTrue="1" operator="lessThanOrEqual">
      <formula>-1</formula>
    </cfRule>
  </conditionalFormatting>
  <conditionalFormatting sqref="E4:F6 F7:F8 E7:E4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E41"/>
  <sheetViews>
    <sheetView showGridLines="0" showZeros="0" view="pageBreakPreview" zoomScaleNormal="100" workbookViewId="0">
      <selection activeCell="D23" sqref="D23"/>
    </sheetView>
  </sheetViews>
  <sheetFormatPr defaultColWidth="9" defaultRowHeight="15.75" outlineLevelCol="4"/>
  <cols>
    <col min="1" max="1" width="50.775" style="220" customWidth="1"/>
    <col min="2" max="2" width="20.6666666666667" style="220" customWidth="1"/>
    <col min="3" max="3" width="20.6666666666667" style="260" customWidth="1"/>
    <col min="4" max="4" width="20.6666666666667" style="220" customWidth="1"/>
    <col min="5" max="5" width="4.775" style="220" customWidth="1"/>
    <col min="6" max="16384" width="9" style="220"/>
  </cols>
  <sheetData>
    <row r="1" ht="45" customHeight="1" spans="1:5">
      <c r="A1" s="261" t="s">
        <v>1670</v>
      </c>
      <c r="B1" s="261"/>
      <c r="C1" s="261"/>
      <c r="D1" s="261"/>
      <c r="E1" s="276"/>
    </row>
    <row r="2" ht="20.1" customHeight="1" spans="1:5">
      <c r="A2" s="262"/>
      <c r="B2" s="262"/>
      <c r="C2" s="262"/>
      <c r="D2" s="263" t="s">
        <v>2</v>
      </c>
      <c r="E2" s="277"/>
    </row>
    <row r="3" ht="45" customHeight="1" spans="1:5">
      <c r="A3" s="264" t="s">
        <v>4</v>
      </c>
      <c r="B3" s="201" t="s">
        <v>5</v>
      </c>
      <c r="C3" s="201" t="s">
        <v>6</v>
      </c>
      <c r="D3" s="201" t="s">
        <v>7</v>
      </c>
      <c r="E3" s="278" t="s">
        <v>8</v>
      </c>
    </row>
    <row r="4" ht="35.1" customHeight="1" spans="1:5">
      <c r="A4" s="202" t="s">
        <v>1671</v>
      </c>
      <c r="B4" s="265">
        <v>233</v>
      </c>
      <c r="C4" s="265">
        <v>434</v>
      </c>
      <c r="D4" s="204">
        <f t="shared" ref="D4:D7" si="0">IF(B4&gt;0,C4/B4-1,IF(B4&lt;0,-(C4/B4-1),""))</f>
        <v>0.863</v>
      </c>
      <c r="E4" s="279" t="str">
        <f t="shared" ref="E4:E28" si="1">IF(A4&lt;&gt;"",IF(SUM(B4:C4)&lt;&gt;0,"是","否"),"是")</f>
        <v>是</v>
      </c>
    </row>
    <row r="5" ht="35.1" hidden="1" customHeight="1" spans="1:5">
      <c r="A5" s="205" t="s">
        <v>1672</v>
      </c>
      <c r="B5" s="266"/>
      <c r="C5" s="266"/>
      <c r="D5" s="238"/>
      <c r="E5" s="279" t="str">
        <f t="shared" si="1"/>
        <v>否</v>
      </c>
    </row>
    <row r="6" ht="35.1" customHeight="1" spans="1:5">
      <c r="A6" s="205" t="s">
        <v>1673</v>
      </c>
      <c r="B6" s="266">
        <v>3</v>
      </c>
      <c r="C6" s="266">
        <v>6</v>
      </c>
      <c r="D6" s="241">
        <f t="shared" si="0"/>
        <v>1</v>
      </c>
      <c r="E6" s="279" t="str">
        <f t="shared" si="1"/>
        <v>是</v>
      </c>
    </row>
    <row r="7" ht="35.1" customHeight="1" spans="1:5">
      <c r="A7" s="205" t="s">
        <v>1674</v>
      </c>
      <c r="B7" s="266">
        <v>230</v>
      </c>
      <c r="C7" s="266">
        <v>428</v>
      </c>
      <c r="D7" s="241">
        <f t="shared" si="0"/>
        <v>0.861</v>
      </c>
      <c r="E7" s="279" t="str">
        <f t="shared" si="1"/>
        <v>是</v>
      </c>
    </row>
    <row r="8" ht="35.1" hidden="1" customHeight="1" spans="1:5">
      <c r="A8" s="205" t="s">
        <v>1675</v>
      </c>
      <c r="B8" s="266"/>
      <c r="C8" s="266"/>
      <c r="D8" s="238"/>
      <c r="E8" s="279" t="str">
        <f t="shared" si="1"/>
        <v>否</v>
      </c>
    </row>
    <row r="9" ht="35.1" hidden="1" customHeight="1" spans="1:5">
      <c r="A9" s="205" t="s">
        <v>1676</v>
      </c>
      <c r="B9" s="267"/>
      <c r="C9" s="267"/>
      <c r="D9" s="233" t="str">
        <f t="shared" ref="D9:D16" si="2">IF(B9&gt;0,C9/B9-1,IF(B9&lt;0,-(C9/B9-1),""))</f>
        <v/>
      </c>
      <c r="E9" s="279" t="str">
        <f t="shared" si="1"/>
        <v>否</v>
      </c>
    </row>
    <row r="10" ht="35.1" hidden="1" customHeight="1" spans="1:5">
      <c r="A10" s="205" t="s">
        <v>1677</v>
      </c>
      <c r="B10" s="266"/>
      <c r="C10" s="266"/>
      <c r="D10" s="238"/>
      <c r="E10" s="279" t="str">
        <f t="shared" si="1"/>
        <v>否</v>
      </c>
    </row>
    <row r="11" ht="35.1" customHeight="1" spans="1:5">
      <c r="A11" s="202" t="s">
        <v>1678</v>
      </c>
      <c r="B11" s="268">
        <v>8060</v>
      </c>
      <c r="C11" s="268">
        <v>13000</v>
      </c>
      <c r="D11" s="204">
        <f t="shared" si="2"/>
        <v>0.613</v>
      </c>
      <c r="E11" s="279" t="str">
        <f t="shared" si="1"/>
        <v>是</v>
      </c>
    </row>
    <row r="12" ht="35.1" hidden="1" customHeight="1" spans="1:5">
      <c r="A12" s="205" t="s">
        <v>1679</v>
      </c>
      <c r="B12" s="266"/>
      <c r="C12" s="266"/>
      <c r="D12" s="238"/>
      <c r="E12" s="279" t="str">
        <f t="shared" si="1"/>
        <v>否</v>
      </c>
    </row>
    <row r="13" ht="35.1" hidden="1" customHeight="1" spans="1:5">
      <c r="A13" s="205" t="s">
        <v>1680</v>
      </c>
      <c r="B13" s="266"/>
      <c r="C13" s="266"/>
      <c r="D13" s="238"/>
      <c r="E13" s="279" t="str">
        <f t="shared" si="1"/>
        <v>否</v>
      </c>
    </row>
    <row r="14" ht="35.1" hidden="1" customHeight="1" spans="1:5">
      <c r="A14" s="205" t="s">
        <v>1681</v>
      </c>
      <c r="B14" s="267"/>
      <c r="C14" s="267"/>
      <c r="D14" s="233" t="str">
        <f t="shared" si="2"/>
        <v/>
      </c>
      <c r="E14" s="279" t="str">
        <f t="shared" si="1"/>
        <v>否</v>
      </c>
    </row>
    <row r="15" ht="35.1" hidden="1" customHeight="1" spans="1:5">
      <c r="A15" s="205" t="s">
        <v>1682</v>
      </c>
      <c r="B15" s="267"/>
      <c r="C15" s="267"/>
      <c r="D15" s="233" t="str">
        <f t="shared" si="2"/>
        <v/>
      </c>
      <c r="E15" s="279" t="str">
        <f t="shared" si="1"/>
        <v>否</v>
      </c>
    </row>
    <row r="16" ht="35.1" customHeight="1" spans="1:5">
      <c r="A16" s="205" t="s">
        <v>1683</v>
      </c>
      <c r="B16" s="266">
        <v>8060</v>
      </c>
      <c r="C16" s="266">
        <v>13000</v>
      </c>
      <c r="D16" s="241">
        <f t="shared" si="2"/>
        <v>0.613</v>
      </c>
      <c r="E16" s="279" t="str">
        <f t="shared" si="1"/>
        <v>是</v>
      </c>
    </row>
    <row r="17" s="259" customFormat="1" ht="35.1" hidden="1" customHeight="1" spans="1:5">
      <c r="A17" s="202" t="s">
        <v>1684</v>
      </c>
      <c r="B17" s="268"/>
      <c r="C17" s="268"/>
      <c r="D17" s="251"/>
      <c r="E17" s="279" t="str">
        <f t="shared" si="1"/>
        <v>否</v>
      </c>
    </row>
    <row r="18" ht="35.1" hidden="1" customHeight="1" spans="1:5">
      <c r="A18" s="205" t="s">
        <v>1685</v>
      </c>
      <c r="B18" s="266"/>
      <c r="C18" s="266"/>
      <c r="D18" s="251"/>
      <c r="E18" s="279" t="str">
        <f t="shared" si="1"/>
        <v>否</v>
      </c>
    </row>
    <row r="19" ht="35.1" hidden="1" customHeight="1" spans="1:5">
      <c r="A19" s="202" t="s">
        <v>1686</v>
      </c>
      <c r="B19" s="268"/>
      <c r="C19" s="268"/>
      <c r="D19" s="251"/>
      <c r="E19" s="279" t="str">
        <f t="shared" si="1"/>
        <v>否</v>
      </c>
    </row>
    <row r="20" ht="35.1" hidden="1" customHeight="1" spans="1:5">
      <c r="A20" s="269" t="s">
        <v>1687</v>
      </c>
      <c r="B20" s="266"/>
      <c r="C20" s="266"/>
      <c r="D20" s="238"/>
      <c r="E20" s="279" t="str">
        <f t="shared" si="1"/>
        <v>否</v>
      </c>
    </row>
    <row r="21" ht="35.1" customHeight="1" spans="1:5">
      <c r="A21" s="202" t="s">
        <v>1688</v>
      </c>
      <c r="B21" s="268"/>
      <c r="C21" s="268">
        <v>8865</v>
      </c>
      <c r="D21" s="204" t="str">
        <f t="shared" ref="D21:D24" si="3">IF(B21&gt;0,C21/B21-1,IF(B21&lt;0,-(C21/B21-1),""))</f>
        <v/>
      </c>
      <c r="E21" s="279" t="str">
        <f t="shared" si="1"/>
        <v>是</v>
      </c>
    </row>
    <row r="22" ht="35.1" customHeight="1" spans="1:5">
      <c r="A22" s="205" t="s">
        <v>1689</v>
      </c>
      <c r="B22" s="266"/>
      <c r="C22" s="266">
        <v>8865</v>
      </c>
      <c r="D22" s="204" t="str">
        <f t="shared" si="3"/>
        <v/>
      </c>
      <c r="E22" s="279" t="str">
        <f t="shared" si="1"/>
        <v>是</v>
      </c>
    </row>
    <row r="23" ht="35.1" customHeight="1" spans="1:5">
      <c r="A23" s="252" t="s">
        <v>1690</v>
      </c>
      <c r="B23" s="268">
        <v>8293</v>
      </c>
      <c r="C23" s="268">
        <v>22299</v>
      </c>
      <c r="D23" s="204">
        <f t="shared" si="3"/>
        <v>1.689</v>
      </c>
      <c r="E23" s="279" t="str">
        <f t="shared" si="1"/>
        <v>是</v>
      </c>
    </row>
    <row r="24" ht="35.1" customHeight="1" spans="1:5">
      <c r="A24" s="270" t="s">
        <v>120</v>
      </c>
      <c r="B24" s="268">
        <v>159577</v>
      </c>
      <c r="C24" s="268">
        <v>119269</v>
      </c>
      <c r="D24" s="204">
        <f t="shared" si="3"/>
        <v>-0.253</v>
      </c>
      <c r="E24" s="279" t="str">
        <f t="shared" si="1"/>
        <v>是</v>
      </c>
    </row>
    <row r="25" ht="35.1" hidden="1" customHeight="1" spans="1:5">
      <c r="A25" s="271" t="s">
        <v>1691</v>
      </c>
      <c r="B25" s="267"/>
      <c r="C25" s="267"/>
      <c r="D25" s="272"/>
      <c r="E25" s="279" t="str">
        <f t="shared" si="1"/>
        <v>否</v>
      </c>
    </row>
    <row r="26" ht="35.1" customHeight="1" spans="1:5">
      <c r="A26" s="273" t="s">
        <v>1692</v>
      </c>
      <c r="B26" s="266">
        <v>159577</v>
      </c>
      <c r="C26" s="266">
        <v>119269</v>
      </c>
      <c r="D26" s="241">
        <f t="shared" ref="D26:D28" si="4">IF(B26&gt;0,C26/B26-1,IF(B26&lt;0,-(C26/B26-1),""))</f>
        <v>-0.253</v>
      </c>
      <c r="E26" s="279" t="str">
        <f t="shared" si="1"/>
        <v>是</v>
      </c>
    </row>
    <row r="27" ht="35.1" customHeight="1" spans="1:5">
      <c r="A27" s="274" t="s">
        <v>1693</v>
      </c>
      <c r="B27" s="268">
        <v>219</v>
      </c>
      <c r="C27" s="268"/>
      <c r="D27" s="204">
        <f t="shared" si="4"/>
        <v>-1</v>
      </c>
      <c r="E27" s="279" t="str">
        <f t="shared" si="1"/>
        <v>是</v>
      </c>
    </row>
    <row r="28" ht="35.1" customHeight="1" spans="1:5">
      <c r="A28" s="212" t="s">
        <v>127</v>
      </c>
      <c r="B28" s="268">
        <v>168089</v>
      </c>
      <c r="C28" s="268">
        <v>141568</v>
      </c>
      <c r="D28" s="204">
        <f t="shared" si="4"/>
        <v>-0.158</v>
      </c>
      <c r="E28" s="279" t="str">
        <f t="shared" si="1"/>
        <v>是</v>
      </c>
    </row>
    <row r="29" spans="2:2">
      <c r="B29" s="257"/>
    </row>
    <row r="30" spans="2:3">
      <c r="B30" s="257"/>
      <c r="C30" s="275"/>
    </row>
    <row r="31" spans="2:2">
      <c r="B31" s="257"/>
    </row>
    <row r="32" spans="2:3">
      <c r="B32" s="257"/>
      <c r="C32" s="275"/>
    </row>
    <row r="33" spans="2:2">
      <c r="B33" s="257"/>
    </row>
    <row r="34" spans="2:2">
      <c r="B34" s="257"/>
    </row>
    <row r="35" spans="2:3">
      <c r="B35" s="257"/>
      <c r="C35" s="275"/>
    </row>
    <row r="36" spans="2:2">
      <c r="B36" s="257"/>
    </row>
    <row r="37" spans="2:2">
      <c r="B37" s="257"/>
    </row>
    <row r="38" spans="2:2">
      <c r="B38" s="257"/>
    </row>
    <row r="39" spans="2:2">
      <c r="B39" s="257"/>
    </row>
    <row r="40" spans="2:3">
      <c r="B40" s="257"/>
      <c r="C40" s="275"/>
    </row>
    <row r="41" spans="2:2">
      <c r="B41" s="257"/>
    </row>
  </sheetData>
  <autoFilter xmlns:etc="http://www.wps.cn/officeDocument/2017/etCustomData" ref="A3:E28" etc:filterBottomFollowUsedRange="0">
    <filterColumn colId="4">
      <customFilters>
        <customFilter operator="equal" val=""/>
        <customFilter operator="equal" val="是"/>
      </customFilters>
    </filterColumn>
    <extLst/>
  </autoFilter>
  <mergeCells count="1">
    <mergeCell ref="A1:D1"/>
  </mergeCells>
  <conditionalFormatting sqref="E29">
    <cfRule type="cellIs" dxfId="3" priority="2" stopIfTrue="1" operator="lessThanOrEqual">
      <formula>-1</formula>
    </cfRule>
  </conditionalFormatting>
  <conditionalFormatting sqref="E3:E29">
    <cfRule type="cellIs" dxfId="3" priority="3" stopIfTrue="1" operator="lessThanOrEqual">
      <formula>-1</formula>
    </cfRule>
  </conditionalFormatting>
  <conditionalFormatting sqref="D5 D8:D10 D12:D15 D17:D20 D25">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E53"/>
  <sheetViews>
    <sheetView showGridLines="0" showZeros="0" view="pageBreakPreview" zoomScaleNormal="100" workbookViewId="0">
      <selection activeCell="D20" sqref="D20"/>
    </sheetView>
  </sheetViews>
  <sheetFormatPr defaultColWidth="9" defaultRowHeight="20.25" outlineLevelCol="4"/>
  <cols>
    <col min="1" max="1" width="52.6666666666667" style="220" customWidth="1"/>
    <col min="2" max="2" width="20.6666666666667" style="220" customWidth="1"/>
    <col min="3" max="3" width="20.6666666666667" style="221" customWidth="1"/>
    <col min="4" max="4" width="20.6666666666667" style="220" customWidth="1"/>
    <col min="5" max="5" width="4.44166666666667" style="220" customWidth="1"/>
    <col min="6" max="16384" width="9" style="220"/>
  </cols>
  <sheetData>
    <row r="1" ht="45" customHeight="1" spans="1:4">
      <c r="A1" s="222" t="s">
        <v>1694</v>
      </c>
      <c r="B1" s="222"/>
      <c r="C1" s="223"/>
      <c r="D1" s="222"/>
    </row>
    <row r="2" ht="20.1" customHeight="1" spans="1:4">
      <c r="A2" s="224"/>
      <c r="B2" s="224"/>
      <c r="C2" s="225"/>
      <c r="D2" s="226" t="s">
        <v>2</v>
      </c>
    </row>
    <row r="3" ht="45" customHeight="1" spans="1:5">
      <c r="A3" s="227" t="s">
        <v>1635</v>
      </c>
      <c r="B3" s="201" t="s">
        <v>5</v>
      </c>
      <c r="C3" s="201" t="s">
        <v>6</v>
      </c>
      <c r="D3" s="201" t="s">
        <v>7</v>
      </c>
      <c r="E3" s="220" t="s">
        <v>8</v>
      </c>
    </row>
    <row r="4" ht="36" customHeight="1" spans="1:5">
      <c r="A4" s="202" t="s">
        <v>1695</v>
      </c>
      <c r="B4" s="228">
        <v>5944</v>
      </c>
      <c r="C4" s="229">
        <v>4344</v>
      </c>
      <c r="D4" s="204">
        <f t="shared" ref="D4:D8" si="0">IF(B4&gt;0,C4/B4-1,IF(B4&lt;0,-(C4/B4-1),""))</f>
        <v>-0.269</v>
      </c>
      <c r="E4" s="219" t="str">
        <f t="shared" ref="E4:E19" si="1">IF(A4&lt;&gt;"",IF(SUM(B4:C4)&lt;&gt;0,"是","否"),"是")</f>
        <v>是</v>
      </c>
    </row>
    <row r="5" ht="36" hidden="1" customHeight="1" spans="1:5">
      <c r="A5" s="211" t="s">
        <v>1637</v>
      </c>
      <c r="B5" s="228"/>
      <c r="C5" s="230"/>
      <c r="D5" s="231"/>
      <c r="E5" s="219" t="str">
        <f t="shared" si="1"/>
        <v>否</v>
      </c>
    </row>
    <row r="6" ht="36" hidden="1" customHeight="1" spans="1:5">
      <c r="A6" s="211" t="s">
        <v>1638</v>
      </c>
      <c r="B6" s="206"/>
      <c r="C6" s="232"/>
      <c r="D6" s="233" t="str">
        <f t="shared" si="0"/>
        <v/>
      </c>
      <c r="E6" s="219" t="str">
        <f t="shared" si="1"/>
        <v>否</v>
      </c>
    </row>
    <row r="7" ht="36" hidden="1" customHeight="1" spans="1:5">
      <c r="A7" s="211" t="s">
        <v>1639</v>
      </c>
      <c r="B7" s="234"/>
      <c r="C7" s="230"/>
      <c r="D7" s="235"/>
      <c r="E7" s="219" t="str">
        <f t="shared" si="1"/>
        <v>否</v>
      </c>
    </row>
    <row r="8" ht="36" hidden="1" customHeight="1" spans="1:5">
      <c r="A8" s="211" t="s">
        <v>1640</v>
      </c>
      <c r="B8" s="236"/>
      <c r="C8" s="232">
        <v>0</v>
      </c>
      <c r="D8" s="233" t="str">
        <f t="shared" si="0"/>
        <v/>
      </c>
      <c r="E8" s="219" t="str">
        <f t="shared" si="1"/>
        <v>否</v>
      </c>
    </row>
    <row r="9" ht="36" hidden="1" customHeight="1" spans="1:5">
      <c r="A9" s="211" t="s">
        <v>1641</v>
      </c>
      <c r="B9" s="234"/>
      <c r="C9" s="230"/>
      <c r="D9" s="235"/>
      <c r="E9" s="219" t="str">
        <f t="shared" si="1"/>
        <v>否</v>
      </c>
    </row>
    <row r="10" ht="36" hidden="1" customHeight="1" spans="1:5">
      <c r="A10" s="211" t="s">
        <v>1644</v>
      </c>
      <c r="B10" s="237"/>
      <c r="C10" s="230"/>
      <c r="D10" s="238"/>
      <c r="E10" s="219" t="str">
        <f t="shared" si="1"/>
        <v>否</v>
      </c>
    </row>
    <row r="11" ht="36" hidden="1" customHeight="1" spans="1:5">
      <c r="A11" s="211" t="s">
        <v>1645</v>
      </c>
      <c r="B11" s="237"/>
      <c r="C11" s="239"/>
      <c r="D11" s="235"/>
      <c r="E11" s="219" t="str">
        <f t="shared" si="1"/>
        <v>否</v>
      </c>
    </row>
    <row r="12" ht="36" hidden="1" customHeight="1" spans="1:5">
      <c r="A12" s="211" t="s">
        <v>1646</v>
      </c>
      <c r="B12" s="234"/>
      <c r="C12" s="240"/>
      <c r="D12" s="235"/>
      <c r="E12" s="219" t="str">
        <f t="shared" si="1"/>
        <v>否</v>
      </c>
    </row>
    <row r="13" ht="36" hidden="1" customHeight="1" spans="1:5">
      <c r="A13" s="211" t="s">
        <v>1647</v>
      </c>
      <c r="B13" s="234"/>
      <c r="C13" s="230"/>
      <c r="D13" s="235"/>
      <c r="E13" s="219" t="str">
        <f t="shared" si="1"/>
        <v>否</v>
      </c>
    </row>
    <row r="14" ht="36" hidden="1" customHeight="1" spans="1:5">
      <c r="A14" s="211" t="s">
        <v>1643</v>
      </c>
      <c r="B14" s="234"/>
      <c r="C14" s="230"/>
      <c r="D14" s="235"/>
      <c r="E14" s="219" t="str">
        <f t="shared" si="1"/>
        <v>否</v>
      </c>
    </row>
    <row r="15" ht="36" hidden="1" customHeight="1" spans="1:5">
      <c r="A15" s="211" t="s">
        <v>1696</v>
      </c>
      <c r="B15" s="234"/>
      <c r="C15" s="239"/>
      <c r="D15" s="235"/>
      <c r="E15" s="219" t="str">
        <f t="shared" si="1"/>
        <v>否</v>
      </c>
    </row>
    <row r="16" ht="36" hidden="1" customHeight="1" spans="1:5">
      <c r="A16" s="211" t="s">
        <v>1649</v>
      </c>
      <c r="B16" s="234"/>
      <c r="C16" s="230"/>
      <c r="D16" s="235"/>
      <c r="E16" s="219" t="str">
        <f t="shared" si="1"/>
        <v>否</v>
      </c>
    </row>
    <row r="17" ht="36" hidden="1" customHeight="1" spans="1:5">
      <c r="A17" s="211" t="s">
        <v>1650</v>
      </c>
      <c r="B17" s="234"/>
      <c r="C17" s="230"/>
      <c r="D17" s="235"/>
      <c r="E17" s="219" t="str">
        <f t="shared" si="1"/>
        <v>否</v>
      </c>
    </row>
    <row r="18" ht="36" hidden="1" customHeight="1" spans="1:5">
      <c r="A18" s="211" t="s">
        <v>1651</v>
      </c>
      <c r="B18" s="234"/>
      <c r="C18" s="230"/>
      <c r="D18" s="235"/>
      <c r="E18" s="219" t="str">
        <f t="shared" si="1"/>
        <v>否</v>
      </c>
    </row>
    <row r="19" ht="36" hidden="1" customHeight="1" spans="1:5">
      <c r="A19" s="211" t="s">
        <v>1653</v>
      </c>
      <c r="B19" s="236"/>
      <c r="C19" s="232"/>
      <c r="D19" s="233" t="str">
        <f t="shared" ref="D19:D24" si="2">IF(B19&gt;0,C19/B19-1,IF(B19&lt;0,-(C19/B19-1),""))</f>
        <v/>
      </c>
      <c r="E19" s="219" t="str">
        <f t="shared" si="1"/>
        <v>否</v>
      </c>
    </row>
    <row r="20" ht="36" customHeight="1" spans="1:5">
      <c r="A20" s="211" t="s">
        <v>1638</v>
      </c>
      <c r="B20" s="236">
        <v>286</v>
      </c>
      <c r="C20" s="232">
        <v>102</v>
      </c>
      <c r="D20" s="241">
        <f t="shared" si="2"/>
        <v>-0.643</v>
      </c>
      <c r="E20" s="219"/>
    </row>
    <row r="21" ht="36" customHeight="1" spans="1:5">
      <c r="A21" s="211" t="s">
        <v>1639</v>
      </c>
      <c r="B21" s="236">
        <v>5539</v>
      </c>
      <c r="C21" s="232">
        <v>3629</v>
      </c>
      <c r="D21" s="241">
        <f t="shared" si="2"/>
        <v>-0.345</v>
      </c>
      <c r="E21" s="219"/>
    </row>
    <row r="22" ht="36" customHeight="1" spans="1:5">
      <c r="A22" s="211" t="s">
        <v>1641</v>
      </c>
      <c r="B22" s="236"/>
      <c r="C22" s="232">
        <v>24</v>
      </c>
      <c r="D22" s="241" t="str">
        <f t="shared" si="2"/>
        <v/>
      </c>
      <c r="E22" s="219"/>
    </row>
    <row r="23" ht="36" customHeight="1" spans="1:5">
      <c r="A23" s="211" t="s">
        <v>1649</v>
      </c>
      <c r="B23" s="236">
        <v>28</v>
      </c>
      <c r="C23" s="232">
        <v>23</v>
      </c>
      <c r="D23" s="241">
        <f t="shared" si="2"/>
        <v>-0.179</v>
      </c>
      <c r="E23" s="219"/>
    </row>
    <row r="24" ht="36" customHeight="1" spans="1:5">
      <c r="A24" s="211" t="s">
        <v>1654</v>
      </c>
      <c r="B24" s="234">
        <v>91</v>
      </c>
      <c r="C24" s="230">
        <v>566</v>
      </c>
      <c r="D24" s="241">
        <f t="shared" si="2"/>
        <v>5.22</v>
      </c>
      <c r="E24" s="219" t="str">
        <f t="shared" ref="E24:E34" si="3">IF(A24&lt;&gt;"",IF(SUM(B24:C24)&lt;&gt;0,"是","否"),"是")</f>
        <v>是</v>
      </c>
    </row>
    <row r="25" ht="36" hidden="1" customHeight="1" spans="1:5">
      <c r="A25" s="202" t="s">
        <v>1697</v>
      </c>
      <c r="B25" s="242"/>
      <c r="C25" s="242"/>
      <c r="D25" s="231"/>
      <c r="E25" s="219" t="str">
        <f t="shared" si="3"/>
        <v>否</v>
      </c>
    </row>
    <row r="26" ht="36" hidden="1" customHeight="1" spans="1:5">
      <c r="A26" s="211" t="s">
        <v>1698</v>
      </c>
      <c r="B26" s="243"/>
      <c r="C26" s="243"/>
      <c r="D26" s="235"/>
      <c r="E26" s="219" t="str">
        <f t="shared" si="3"/>
        <v>否</v>
      </c>
    </row>
    <row r="27" ht="36" hidden="1" customHeight="1" spans="1:5">
      <c r="A27" s="211" t="s">
        <v>1656</v>
      </c>
      <c r="B27" s="243">
        <v>0</v>
      </c>
      <c r="C27" s="244"/>
      <c r="D27" s="235" t="str">
        <f t="shared" ref="D27:D31" si="4">IF(B27&gt;0,C27/B27-1,IF(B27&lt;0,-(C27/B27-1),""))</f>
        <v/>
      </c>
      <c r="E27" s="219" t="str">
        <f t="shared" si="3"/>
        <v>否</v>
      </c>
    </row>
    <row r="28" ht="36" customHeight="1" spans="1:5">
      <c r="A28" s="202" t="s">
        <v>1699</v>
      </c>
      <c r="B28" s="203"/>
      <c r="C28" s="245">
        <v>20000</v>
      </c>
      <c r="D28" s="204" t="str">
        <f t="shared" si="4"/>
        <v/>
      </c>
      <c r="E28" s="219" t="str">
        <f t="shared" si="3"/>
        <v>是</v>
      </c>
    </row>
    <row r="29" ht="36" hidden="1" customHeight="1" spans="1:5">
      <c r="A29" s="211" t="s">
        <v>1700</v>
      </c>
      <c r="B29" s="206"/>
      <c r="C29" s="246"/>
      <c r="D29" s="233" t="str">
        <f t="shared" si="4"/>
        <v/>
      </c>
      <c r="E29" s="219" t="str">
        <f t="shared" si="3"/>
        <v>否</v>
      </c>
    </row>
    <row r="30" ht="36" hidden="1" customHeight="1" spans="1:5">
      <c r="A30" s="211" t="s">
        <v>1701</v>
      </c>
      <c r="B30" s="206"/>
      <c r="C30" s="246"/>
      <c r="D30" s="233" t="str">
        <f t="shared" si="4"/>
        <v/>
      </c>
      <c r="E30" s="219" t="str">
        <f t="shared" si="3"/>
        <v>否</v>
      </c>
    </row>
    <row r="31" ht="36" customHeight="1" spans="1:5">
      <c r="A31" s="211" t="s">
        <v>1702</v>
      </c>
      <c r="B31" s="247"/>
      <c r="C31" s="244">
        <v>20000</v>
      </c>
      <c r="D31" s="241" t="str">
        <f t="shared" si="4"/>
        <v/>
      </c>
      <c r="E31" s="219" t="str">
        <f t="shared" si="3"/>
        <v>是</v>
      </c>
    </row>
    <row r="32" ht="36" hidden="1" customHeight="1" spans="1:5">
      <c r="A32" s="202" t="s">
        <v>1703</v>
      </c>
      <c r="B32" s="203"/>
      <c r="C32" s="203"/>
      <c r="D32" s="231"/>
      <c r="E32" s="219" t="str">
        <f t="shared" si="3"/>
        <v>否</v>
      </c>
    </row>
    <row r="33" ht="36" hidden="1" customHeight="1" spans="1:5">
      <c r="A33" s="211" t="s">
        <v>1664</v>
      </c>
      <c r="B33" s="247"/>
      <c r="C33" s="248"/>
      <c r="D33" s="238"/>
      <c r="E33" s="219" t="str">
        <f t="shared" si="3"/>
        <v>否</v>
      </c>
    </row>
    <row r="34" ht="36" hidden="1" customHeight="1" spans="1:5">
      <c r="A34" s="202" t="s">
        <v>1704</v>
      </c>
      <c r="B34" s="249"/>
      <c r="C34" s="250"/>
      <c r="D34" s="251"/>
      <c r="E34" s="219" t="str">
        <f t="shared" si="3"/>
        <v>否</v>
      </c>
    </row>
    <row r="35" ht="36" customHeight="1" spans="1:5">
      <c r="A35" s="202" t="s">
        <v>1704</v>
      </c>
      <c r="B35" s="249">
        <v>38</v>
      </c>
      <c r="C35" s="250"/>
      <c r="D35" s="241">
        <f t="shared" ref="D35:D38" si="5">IF(B35&gt;0,C35/B35-1,IF(B35&lt;0,-(C35/B35-1),""))</f>
        <v>-1</v>
      </c>
      <c r="E35" s="219"/>
    </row>
    <row r="36" ht="36" customHeight="1" spans="1:5">
      <c r="A36" s="252" t="s">
        <v>1705</v>
      </c>
      <c r="B36" s="228">
        <v>5982</v>
      </c>
      <c r="C36" s="228">
        <v>24344</v>
      </c>
      <c r="D36" s="204">
        <f t="shared" si="5"/>
        <v>3.07</v>
      </c>
      <c r="E36" s="219" t="str">
        <f t="shared" ref="E36:E40" si="6">IF(A36&lt;&gt;"",IF(SUM(B36:C36)&lt;&gt;0,"是","否"),"是")</f>
        <v>是</v>
      </c>
    </row>
    <row r="37" ht="36" customHeight="1" spans="1:5">
      <c r="A37" s="253" t="s">
        <v>61</v>
      </c>
      <c r="B37" s="203">
        <v>293</v>
      </c>
      <c r="C37" s="203">
        <v>293</v>
      </c>
      <c r="D37" s="204">
        <f t="shared" si="5"/>
        <v>0</v>
      </c>
      <c r="E37" s="219" t="str">
        <f t="shared" si="6"/>
        <v>是</v>
      </c>
    </row>
    <row r="38" ht="36" customHeight="1" spans="1:5">
      <c r="A38" s="254" t="s">
        <v>1668</v>
      </c>
      <c r="B38" s="255">
        <v>27090</v>
      </c>
      <c r="C38" s="203"/>
      <c r="D38" s="204">
        <f t="shared" si="5"/>
        <v>-1</v>
      </c>
      <c r="E38" s="219" t="str">
        <f t="shared" si="6"/>
        <v>是</v>
      </c>
    </row>
    <row r="39" ht="36" hidden="1" customHeight="1" spans="1:5">
      <c r="A39" s="253" t="s">
        <v>1669</v>
      </c>
      <c r="B39" s="228"/>
      <c r="C39" s="256"/>
      <c r="D39" s="231"/>
      <c r="E39" s="219" t="str">
        <f t="shared" si="6"/>
        <v>否</v>
      </c>
    </row>
    <row r="40" ht="36" customHeight="1" spans="1:5">
      <c r="A40" s="212" t="s">
        <v>68</v>
      </c>
      <c r="B40" s="228">
        <v>33365</v>
      </c>
      <c r="C40" s="228">
        <v>24637</v>
      </c>
      <c r="D40" s="204">
        <f>IF(B40&gt;0,C40/B40-1,IF(B40&lt;0,-(C40/B40-1),""))</f>
        <v>-0.262</v>
      </c>
      <c r="E40" s="219" t="str">
        <f t="shared" si="6"/>
        <v>是</v>
      </c>
    </row>
    <row r="41" spans="2:2">
      <c r="B41" s="257"/>
    </row>
    <row r="42" spans="2:2">
      <c r="B42" s="258"/>
    </row>
    <row r="43" spans="2:2">
      <c r="B43" s="257"/>
    </row>
    <row r="44" spans="2:2">
      <c r="B44" s="258"/>
    </row>
    <row r="45" spans="2:2">
      <c r="B45" s="257"/>
    </row>
    <row r="46" spans="2:2">
      <c r="B46" s="257"/>
    </row>
    <row r="47" spans="2:2">
      <c r="B47" s="258"/>
    </row>
    <row r="48" spans="2:2">
      <c r="B48" s="257"/>
    </row>
    <row r="49" spans="2:2">
      <c r="B49" s="257"/>
    </row>
    <row r="50" spans="2:2">
      <c r="B50" s="257"/>
    </row>
    <row r="51" spans="2:2">
      <c r="B51" s="257"/>
    </row>
    <row r="52" spans="2:2">
      <c r="B52" s="258"/>
    </row>
    <row r="53" spans="2:2">
      <c r="B53" s="257"/>
    </row>
  </sheetData>
  <autoFilter xmlns:etc="http://www.wps.cn/officeDocument/2017/etCustomData" ref="A3:E40" etc:filterBottomFollowUsedRange="0">
    <filterColumn colId="4">
      <customFilters>
        <customFilter operator="equal" val="是"/>
      </customFilters>
    </filterColumn>
    <extLst/>
  </autoFilter>
  <mergeCells count="1">
    <mergeCell ref="A1:D1"/>
  </mergeCells>
  <conditionalFormatting sqref="E3:E40">
    <cfRule type="cellIs" dxfId="3" priority="2" stopIfTrue="1" operator="lessThanOrEqual">
      <formula>-1</formula>
    </cfRule>
  </conditionalFormatting>
  <conditionalFormatting sqref="D5 D7 D9 D11:D18 D32 D25:D27 D3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FFFF00"/>
  </sheetPr>
  <dimension ref="A1:E34"/>
  <sheetViews>
    <sheetView showGridLines="0" showZeros="0" view="pageBreakPreview" zoomScaleNormal="100" workbookViewId="0">
      <selection activeCell="B20" sqref="B20"/>
    </sheetView>
  </sheetViews>
  <sheetFormatPr defaultColWidth="9" defaultRowHeight="14.25" outlineLevelCol="4"/>
  <cols>
    <col min="1" max="1" width="50.775" customWidth="1"/>
    <col min="2" max="4" width="20.6666666666667" customWidth="1"/>
    <col min="5" max="5" width="5.33333333333333" customWidth="1"/>
  </cols>
  <sheetData>
    <row r="1" ht="45" customHeight="1" spans="1:4">
      <c r="A1" s="197" t="s">
        <v>1706</v>
      </c>
      <c r="B1" s="197"/>
      <c r="C1" s="197"/>
      <c r="D1" s="197"/>
    </row>
    <row r="2" ht="20.1" customHeight="1" spans="1:4">
      <c r="A2" s="198"/>
      <c r="B2" s="198"/>
      <c r="C2" s="198"/>
      <c r="D2" s="199" t="s">
        <v>2</v>
      </c>
    </row>
    <row r="3" ht="45" customHeight="1" spans="1:5">
      <c r="A3" s="200" t="s">
        <v>1707</v>
      </c>
      <c r="B3" s="201" t="s">
        <v>5</v>
      </c>
      <c r="C3" s="201" t="s">
        <v>6</v>
      </c>
      <c r="D3" s="201" t="s">
        <v>7</v>
      </c>
      <c r="E3" s="218" t="s">
        <v>8</v>
      </c>
    </row>
    <row r="4" ht="36" hidden="1" customHeight="1" spans="1:5">
      <c r="A4" s="202" t="s">
        <v>1671</v>
      </c>
      <c r="B4" s="203"/>
      <c r="C4" s="203"/>
      <c r="D4" s="204"/>
      <c r="E4" s="219" t="str">
        <f t="shared" ref="E4:E17" si="0">IF(A4&lt;&gt;"",IF(SUM(B4:C4)&lt;&gt;0,"是","否"),"是")</f>
        <v>否</v>
      </c>
    </row>
    <row r="5" ht="36" hidden="1" customHeight="1" spans="1:5">
      <c r="A5" s="205" t="s">
        <v>1708</v>
      </c>
      <c r="B5" s="206"/>
      <c r="C5" s="206"/>
      <c r="D5" s="207"/>
      <c r="E5" s="219" t="str">
        <f t="shared" si="0"/>
        <v>否</v>
      </c>
    </row>
    <row r="6" ht="36" hidden="1" customHeight="1" spans="1:5">
      <c r="A6" s="205" t="s">
        <v>1677</v>
      </c>
      <c r="B6" s="206"/>
      <c r="C6" s="206"/>
      <c r="D6" s="208" t="str">
        <f t="shared" ref="D6:D16" si="1">IF(B6&gt;0,C6/B6-1,IF(B6&lt;0,-(C6/B6-1),""))</f>
        <v/>
      </c>
      <c r="E6" s="219" t="str">
        <f t="shared" si="0"/>
        <v>否</v>
      </c>
    </row>
    <row r="7" ht="36" hidden="1" customHeight="1" spans="1:5">
      <c r="A7" s="202" t="s">
        <v>1678</v>
      </c>
      <c r="B7" s="203"/>
      <c r="C7" s="203"/>
      <c r="D7" s="209"/>
      <c r="E7" s="219" t="str">
        <f t="shared" si="0"/>
        <v>否</v>
      </c>
    </row>
    <row r="8" ht="36" hidden="1" customHeight="1" spans="1:5">
      <c r="A8" s="205" t="s">
        <v>1679</v>
      </c>
      <c r="B8" s="206"/>
      <c r="C8" s="206"/>
      <c r="D8" s="207"/>
      <c r="E8" s="219" t="str">
        <f t="shared" si="0"/>
        <v>否</v>
      </c>
    </row>
    <row r="9" ht="36" hidden="1" customHeight="1" spans="1:5">
      <c r="A9" s="205" t="s">
        <v>1683</v>
      </c>
      <c r="B9" s="206"/>
      <c r="C9" s="206"/>
      <c r="D9" s="207"/>
      <c r="E9" s="219" t="str">
        <f t="shared" si="0"/>
        <v>否</v>
      </c>
    </row>
    <row r="10" ht="36" hidden="1" customHeight="1" spans="1:5">
      <c r="A10" s="202" t="s">
        <v>1684</v>
      </c>
      <c r="B10" s="203">
        <f>B11</f>
        <v>0</v>
      </c>
      <c r="C10" s="203">
        <f>C11</f>
        <v>0</v>
      </c>
      <c r="D10" s="210" t="str">
        <f t="shared" si="1"/>
        <v/>
      </c>
      <c r="E10" s="219" t="str">
        <f t="shared" si="0"/>
        <v>否</v>
      </c>
    </row>
    <row r="11" ht="36" hidden="1" customHeight="1" spans="1:5">
      <c r="A11" s="205" t="s">
        <v>1685</v>
      </c>
      <c r="B11" s="206"/>
      <c r="C11" s="206"/>
      <c r="D11" s="208" t="str">
        <f t="shared" si="1"/>
        <v/>
      </c>
      <c r="E11" s="219" t="str">
        <f t="shared" si="0"/>
        <v>否</v>
      </c>
    </row>
    <row r="12" ht="36" hidden="1" customHeight="1" spans="1:5">
      <c r="A12" s="202" t="s">
        <v>1686</v>
      </c>
      <c r="B12" s="203"/>
      <c r="C12" s="203"/>
      <c r="D12" s="210" t="str">
        <f t="shared" si="1"/>
        <v/>
      </c>
      <c r="E12" s="219" t="str">
        <f t="shared" si="0"/>
        <v>否</v>
      </c>
    </row>
    <row r="13" ht="36" hidden="1" customHeight="1" spans="1:5">
      <c r="A13" s="211" t="s">
        <v>1709</v>
      </c>
      <c r="B13" s="206"/>
      <c r="C13" s="206"/>
      <c r="D13" s="208" t="str">
        <f t="shared" si="1"/>
        <v/>
      </c>
      <c r="E13" s="219" t="str">
        <f t="shared" si="0"/>
        <v>否</v>
      </c>
    </row>
    <row r="14" ht="36" customHeight="1" spans="1:5">
      <c r="A14" s="202" t="s">
        <v>1688</v>
      </c>
      <c r="B14" s="203"/>
      <c r="C14" s="203">
        <v>1665</v>
      </c>
      <c r="D14" s="209" t="str">
        <f t="shared" si="1"/>
        <v/>
      </c>
      <c r="E14" s="219" t="str">
        <f t="shared" si="0"/>
        <v>是</v>
      </c>
    </row>
    <row r="15" ht="36" customHeight="1" spans="1:5">
      <c r="A15" s="205" t="s">
        <v>1689</v>
      </c>
      <c r="B15" s="206"/>
      <c r="C15" s="206">
        <v>1665</v>
      </c>
      <c r="D15" s="209" t="str">
        <f t="shared" si="1"/>
        <v/>
      </c>
      <c r="E15" s="219" t="str">
        <f t="shared" si="0"/>
        <v>是</v>
      </c>
    </row>
    <row r="16" ht="36" customHeight="1" spans="1:5">
      <c r="A16" s="212" t="s">
        <v>1710</v>
      </c>
      <c r="B16" s="203"/>
      <c r="C16" s="203">
        <v>1665</v>
      </c>
      <c r="D16" s="209" t="str">
        <f t="shared" si="1"/>
        <v/>
      </c>
      <c r="E16" s="219" t="str">
        <f t="shared" si="0"/>
        <v>是</v>
      </c>
    </row>
    <row r="17" ht="36" hidden="1" customHeight="1" spans="1:5">
      <c r="A17" s="213" t="s">
        <v>120</v>
      </c>
      <c r="B17" s="203"/>
      <c r="C17" s="203"/>
      <c r="D17" s="209"/>
      <c r="E17" s="219" t="str">
        <f t="shared" si="0"/>
        <v>否</v>
      </c>
    </row>
    <row r="18" ht="36" customHeight="1" spans="1:5">
      <c r="A18" s="213" t="s">
        <v>120</v>
      </c>
      <c r="B18" s="203">
        <v>33365</v>
      </c>
      <c r="C18" s="203">
        <v>22972</v>
      </c>
      <c r="D18" s="209">
        <f t="shared" ref="D18:D21" si="2">IF(B18&gt;0,C18/B18-1,IF(B18&lt;0,-(C18/B18-1),""))</f>
        <v>-0.311</v>
      </c>
      <c r="E18" s="219"/>
    </row>
    <row r="19" ht="36" customHeight="1" spans="1:5">
      <c r="A19" s="214" t="s">
        <v>1691</v>
      </c>
      <c r="B19" s="215">
        <v>293</v>
      </c>
      <c r="C19" s="206">
        <v>293</v>
      </c>
      <c r="D19" s="209">
        <f t="shared" si="2"/>
        <v>0</v>
      </c>
      <c r="E19" s="219" t="str">
        <f t="shared" ref="E19:E21" si="3">IF(A19&lt;&gt;"",IF(SUM(B19:C19)&lt;&gt;0,"是","否"),"是")</f>
        <v>是</v>
      </c>
    </row>
    <row r="20" ht="36" customHeight="1" spans="1:5">
      <c r="A20" s="214" t="s">
        <v>1692</v>
      </c>
      <c r="B20" s="215">
        <v>33072</v>
      </c>
      <c r="C20" s="215">
        <v>22679</v>
      </c>
      <c r="D20" s="209">
        <f t="shared" si="2"/>
        <v>-0.314</v>
      </c>
      <c r="E20" s="219" t="str">
        <f t="shared" si="3"/>
        <v>是</v>
      </c>
    </row>
    <row r="21" ht="36" customHeight="1" spans="1:5">
      <c r="A21" s="212" t="s">
        <v>127</v>
      </c>
      <c r="B21" s="203">
        <v>33365</v>
      </c>
      <c r="C21" s="203">
        <v>24637</v>
      </c>
      <c r="D21" s="209">
        <f t="shared" si="2"/>
        <v>-0.262</v>
      </c>
      <c r="E21" s="219" t="str">
        <f t="shared" si="3"/>
        <v>是</v>
      </c>
    </row>
    <row r="22" spans="2:2">
      <c r="B22" s="216"/>
    </row>
    <row r="23" spans="2:3">
      <c r="B23" s="217"/>
      <c r="C23" s="217"/>
    </row>
    <row r="24" spans="2:2">
      <c r="B24" s="216"/>
    </row>
    <row r="25" spans="2:3">
      <c r="B25" s="217"/>
      <c r="C25" s="217"/>
    </row>
    <row r="26" spans="2:2">
      <c r="B26" s="216"/>
    </row>
    <row r="27" spans="2:2">
      <c r="B27" s="216"/>
    </row>
    <row r="28" spans="2:3">
      <c r="B28" s="217"/>
      <c r="C28" s="217"/>
    </row>
    <row r="29" spans="2:2">
      <c r="B29" s="216"/>
    </row>
    <row r="30" spans="2:2">
      <c r="B30" s="216"/>
    </row>
    <row r="31" spans="2:2">
      <c r="B31" s="216"/>
    </row>
    <row r="32" spans="2:2">
      <c r="B32" s="216"/>
    </row>
    <row r="33" spans="2:3">
      <c r="B33" s="217"/>
      <c r="C33" s="217"/>
    </row>
    <row r="34" spans="2:2">
      <c r="B34" s="216"/>
    </row>
  </sheetData>
  <autoFilter xmlns:etc="http://www.wps.cn/officeDocument/2017/etCustomData" ref="A3:E21" etc:filterBottomFollowUsedRange="0">
    <filterColumn colId="4">
      <customFilters>
        <customFilter operator="equal" val="是"/>
      </customFilters>
    </filterColumn>
    <extLst/>
  </autoFilter>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4"/>
  <sheetViews>
    <sheetView view="pageBreakPreview" zoomScaleNormal="100" topLeftCell="A3" workbookViewId="0">
      <selection activeCell="A1" sqref="A1:B1"/>
    </sheetView>
  </sheetViews>
  <sheetFormatPr defaultColWidth="9" defaultRowHeight="15.75" outlineLevelCol="1"/>
  <cols>
    <col min="1" max="1" width="36.225" style="192" customWidth="1"/>
    <col min="2" max="2" width="45.4416666666667" style="194" customWidth="1"/>
    <col min="3" max="16377" width="9" style="192"/>
    <col min="16378" max="16384" width="9" style="179"/>
  </cols>
  <sheetData>
    <row r="1" s="192" customFormat="1" ht="45" customHeight="1" spans="1:2">
      <c r="A1" s="180" t="s">
        <v>1711</v>
      </c>
      <c r="B1" s="181"/>
    </row>
    <row r="2" s="192" customFormat="1" ht="20.1" customHeight="1" spans="1:2">
      <c r="A2" s="182"/>
      <c r="B2" s="183" t="s">
        <v>2</v>
      </c>
    </row>
    <row r="3" s="193" customFormat="1" ht="45" customHeight="1" spans="1:2">
      <c r="A3" s="184" t="s">
        <v>1712</v>
      </c>
      <c r="B3" s="184" t="s">
        <v>1713</v>
      </c>
    </row>
    <row r="4" s="192" customFormat="1" ht="36" customHeight="1" spans="1:2">
      <c r="A4" s="195" t="s">
        <v>1221</v>
      </c>
      <c r="B4" s="186">
        <v>172</v>
      </c>
    </row>
    <row r="5" s="192" customFormat="1" ht="36" customHeight="1" spans="1:2">
      <c r="A5" s="195" t="s">
        <v>1223</v>
      </c>
      <c r="B5" s="186">
        <v>13</v>
      </c>
    </row>
    <row r="6" s="192" customFormat="1" ht="36" customHeight="1" spans="1:2">
      <c r="A6" s="195" t="s">
        <v>1224</v>
      </c>
      <c r="B6" s="186">
        <v>8</v>
      </c>
    </row>
    <row r="7" s="192" customFormat="1" ht="36" customHeight="1" spans="1:2">
      <c r="A7" s="195" t="s">
        <v>1225</v>
      </c>
      <c r="B7" s="186">
        <v>19</v>
      </c>
    </row>
    <row r="8" s="192" customFormat="1" ht="36" customHeight="1" spans="1:2">
      <c r="A8" s="195" t="s">
        <v>1226</v>
      </c>
      <c r="B8" s="186">
        <v>12</v>
      </c>
    </row>
    <row r="9" s="192" customFormat="1" ht="36" customHeight="1" spans="1:2">
      <c r="A9" s="195" t="s">
        <v>1227</v>
      </c>
      <c r="B9" s="186">
        <v>43</v>
      </c>
    </row>
    <row r="10" s="192" customFormat="1" ht="36" customHeight="1" spans="1:2">
      <c r="A10" s="195" t="s">
        <v>1228</v>
      </c>
      <c r="B10" s="186">
        <v>6</v>
      </c>
    </row>
    <row r="11" s="192" customFormat="1" ht="36" customHeight="1" spans="1:2">
      <c r="A11" s="195" t="s">
        <v>1229</v>
      </c>
      <c r="B11" s="186">
        <v>8</v>
      </c>
    </row>
    <row r="12" s="192" customFormat="1" ht="36" customHeight="1" spans="1:2">
      <c r="A12" s="195" t="s">
        <v>1230</v>
      </c>
      <c r="B12" s="186">
        <v>12</v>
      </c>
    </row>
    <row r="13" s="192" customFormat="1" ht="36" customHeight="1" spans="1:2">
      <c r="A13" s="195" t="s">
        <v>1231</v>
      </c>
      <c r="B13" s="186">
        <v>0</v>
      </c>
    </row>
    <row r="14" s="192" customFormat="1" ht="31.05" customHeight="1" spans="1:2">
      <c r="A14" s="190" t="s">
        <v>1714</v>
      </c>
      <c r="B14" s="196">
        <v>293</v>
      </c>
    </row>
  </sheetData>
  <mergeCells count="1">
    <mergeCell ref="A1:B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21"/>
  <sheetViews>
    <sheetView view="pageBreakPreview" zoomScale="51" zoomScaleNormal="100" workbookViewId="0">
      <selection activeCell="A13" sqref="A13"/>
    </sheetView>
  </sheetViews>
  <sheetFormatPr defaultColWidth="9" defaultRowHeight="15.75"/>
  <cols>
    <col min="1" max="1" width="46.6666666666667" style="176" customWidth="1"/>
    <col min="2" max="2" width="38" style="178" customWidth="1"/>
    <col min="3" max="16374" width="9" style="176"/>
    <col min="16375" max="16384" width="9" style="179"/>
  </cols>
  <sheetData>
    <row r="1" s="176" customFormat="1" ht="45" customHeight="1" spans="1:2">
      <c r="A1" s="180" t="s">
        <v>1715</v>
      </c>
      <c r="B1" s="181"/>
    </row>
    <row r="2" s="176" customFormat="1" ht="20.1" customHeight="1" spans="1:2">
      <c r="A2" s="182"/>
      <c r="B2" s="183" t="s">
        <v>2</v>
      </c>
    </row>
    <row r="3" s="177" customFormat="1" ht="45" customHeight="1" spans="1:2">
      <c r="A3" s="184" t="s">
        <v>1716</v>
      </c>
      <c r="B3" s="184" t="s">
        <v>1713</v>
      </c>
    </row>
    <row r="4" s="176" customFormat="1" ht="36" customHeight="1" spans="1:2">
      <c r="A4" s="185" t="s">
        <v>1717</v>
      </c>
      <c r="B4" s="186">
        <v>293</v>
      </c>
    </row>
    <row r="5" s="176" customFormat="1" ht="36" customHeight="1" spans="1:2">
      <c r="A5" s="185"/>
      <c r="B5" s="186"/>
    </row>
    <row r="6" s="176" customFormat="1" ht="36" customHeight="1" spans="1:2">
      <c r="A6" s="185"/>
      <c r="B6" s="186"/>
    </row>
    <row r="7" s="176" customFormat="1" ht="36" customHeight="1" spans="1:2">
      <c r="A7" s="185"/>
      <c r="B7" s="186"/>
    </row>
    <row r="8" s="176" customFormat="1" ht="36" customHeight="1" spans="1:2">
      <c r="A8" s="185"/>
      <c r="B8" s="186"/>
    </row>
    <row r="9" s="176" customFormat="1" ht="36" customHeight="1" spans="1:2">
      <c r="A9" s="185"/>
      <c r="B9" s="186"/>
    </row>
    <row r="10" s="176" customFormat="1" ht="36" customHeight="1" spans="1:2">
      <c r="A10" s="187"/>
      <c r="B10" s="186"/>
    </row>
    <row r="11" s="176" customFormat="1" ht="36" customHeight="1" spans="1:2">
      <c r="A11" s="188"/>
      <c r="B11" s="186"/>
    </row>
    <row r="12" s="176" customFormat="1" ht="36" customHeight="1" spans="1:2">
      <c r="A12" s="189"/>
      <c r="B12" s="186"/>
    </row>
    <row r="13" s="176" customFormat="1" ht="36" customHeight="1" spans="1:2">
      <c r="A13" s="189"/>
      <c r="B13" s="186"/>
    </row>
    <row r="14" s="176" customFormat="1" ht="36" customHeight="1" spans="1:2">
      <c r="A14" s="189"/>
      <c r="B14" s="186"/>
    </row>
    <row r="15" s="176" customFormat="1" ht="36" customHeight="1" spans="1:2">
      <c r="A15" s="189"/>
      <c r="B15" s="186"/>
    </row>
    <row r="16" s="176" customFormat="1" ht="36" customHeight="1" spans="1:2">
      <c r="A16" s="189"/>
      <c r="B16" s="186"/>
    </row>
    <row r="17" s="176" customFormat="1" ht="36" customHeight="1" spans="1:2">
      <c r="A17" s="189"/>
      <c r="B17" s="186"/>
    </row>
    <row r="18" s="176" customFormat="1" ht="36" customHeight="1" spans="1:2">
      <c r="A18" s="189"/>
      <c r="B18" s="186"/>
    </row>
    <row r="19" s="176" customFormat="1" ht="31.05" customHeight="1" spans="1:2">
      <c r="A19" s="190" t="s">
        <v>1714</v>
      </c>
      <c r="B19" s="191"/>
    </row>
    <row r="20" s="176" customFormat="1" spans="2:16377">
      <c r="B20" s="178"/>
      <c r="XEU20" s="179"/>
      <c r="XEV20" s="179"/>
      <c r="XEW20" s="179"/>
    </row>
    <row r="21" s="176" customFormat="1" spans="2:16377">
      <c r="B21" s="178"/>
      <c r="XEU21" s="179"/>
      <c r="XEV21" s="179"/>
      <c r="XEW21" s="179"/>
    </row>
  </sheetData>
  <mergeCells count="1">
    <mergeCell ref="A1:B1"/>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orientation="portrait"/>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1"/>
  <sheetViews>
    <sheetView showGridLines="0" showZeros="0" view="pageBreakPreview" zoomScale="90" zoomScaleNormal="90" topLeftCell="B1" workbookViewId="0">
      <pane ySplit="3" topLeftCell="A36" activePane="bottomLeft" state="frozen"/>
      <selection/>
      <selection pane="bottomLeft" activeCell="D36" sqref="D36"/>
    </sheetView>
  </sheetViews>
  <sheetFormatPr defaultColWidth="9" defaultRowHeight="15.75" outlineLevelCol="5"/>
  <cols>
    <col min="1" max="1" width="12.775" style="386" customWidth="1"/>
    <col min="2" max="2" width="50.775" style="386" customWidth="1"/>
    <col min="3" max="5" width="20.6666666666667" style="386" customWidth="1"/>
    <col min="6" max="6" width="9.775" style="386" customWidth="1"/>
    <col min="7" max="16384" width="9" style="299"/>
  </cols>
  <sheetData>
    <row r="1" s="520" customFormat="1" ht="45" customHeight="1" spans="1:6">
      <c r="A1" s="522"/>
      <c r="B1" s="522" t="s">
        <v>1</v>
      </c>
      <c r="C1" s="522"/>
      <c r="D1" s="522"/>
      <c r="E1" s="522"/>
      <c r="F1" s="534"/>
    </row>
    <row r="2" ht="18.9" customHeight="1" spans="1:5">
      <c r="A2" s="578"/>
      <c r="B2" s="552"/>
      <c r="C2" s="389"/>
      <c r="E2" s="575" t="s">
        <v>2</v>
      </c>
    </row>
    <row r="3" s="549" customFormat="1" ht="45" customHeight="1" spans="1:6">
      <c r="A3" s="579" t="s">
        <v>3</v>
      </c>
      <c r="B3" s="580" t="s">
        <v>4</v>
      </c>
      <c r="C3" s="201" t="s">
        <v>5</v>
      </c>
      <c r="D3" s="201" t="s">
        <v>6</v>
      </c>
      <c r="E3" s="580" t="s">
        <v>7</v>
      </c>
      <c r="F3" s="590" t="s">
        <v>8</v>
      </c>
    </row>
    <row r="4" ht="37.5" customHeight="1" spans="1:6">
      <c r="A4" s="407" t="s">
        <v>69</v>
      </c>
      <c r="B4" s="581" t="s">
        <v>70</v>
      </c>
      <c r="C4" s="558">
        <v>294062</v>
      </c>
      <c r="D4" s="558">
        <v>286581</v>
      </c>
      <c r="E4" s="591">
        <f>IF(C4&gt;0,D4/C4-1,IF(C4&lt;0,-(D4/C4-1),""))</f>
        <v>-0.025</v>
      </c>
      <c r="F4" s="321" t="str">
        <f t="shared" ref="F4:F38" si="0">IF(LEN(A4)=3,"是",IF(B4&lt;&gt;"",IF(SUM(C4:D4)&lt;&gt;0,"是","否"),"是"))</f>
        <v>是</v>
      </c>
    </row>
    <row r="5" ht="37.5" customHeight="1" spans="1:6">
      <c r="A5" s="407" t="s">
        <v>71</v>
      </c>
      <c r="B5" s="582" t="s">
        <v>72</v>
      </c>
      <c r="C5" s="558"/>
      <c r="D5" s="558">
        <v>1</v>
      </c>
      <c r="E5" s="591" t="str">
        <f>IF(C5&gt;0,D5/C5-1,IF(C5&lt;0,-(D5/C5-1),""))</f>
        <v/>
      </c>
      <c r="F5" s="321" t="str">
        <f t="shared" si="0"/>
        <v>是</v>
      </c>
    </row>
    <row r="6" ht="37.5" customHeight="1" spans="1:6">
      <c r="A6" s="407" t="s">
        <v>73</v>
      </c>
      <c r="B6" s="582" t="s">
        <v>74</v>
      </c>
      <c r="C6" s="558">
        <v>4280</v>
      </c>
      <c r="D6" s="558">
        <v>2860</v>
      </c>
      <c r="E6" s="591">
        <f t="shared" ref="E6:E38" si="1">IF(C6&gt;0,D6/C6-1,IF(C6&lt;0,-(D6/C6-1),""))</f>
        <v>-0.332</v>
      </c>
      <c r="F6" s="321" t="str">
        <f t="shared" si="0"/>
        <v>是</v>
      </c>
    </row>
    <row r="7" ht="37.5" customHeight="1" spans="1:6">
      <c r="A7" s="407" t="s">
        <v>75</v>
      </c>
      <c r="B7" s="582" t="s">
        <v>76</v>
      </c>
      <c r="C7" s="558">
        <v>121157</v>
      </c>
      <c r="D7" s="558">
        <v>107612</v>
      </c>
      <c r="E7" s="591">
        <f t="shared" si="1"/>
        <v>-0.112</v>
      </c>
      <c r="F7" s="321" t="str">
        <f t="shared" si="0"/>
        <v>是</v>
      </c>
    </row>
    <row r="8" ht="37.5" customHeight="1" spans="1:6">
      <c r="A8" s="407" t="s">
        <v>77</v>
      </c>
      <c r="B8" s="582" t="s">
        <v>78</v>
      </c>
      <c r="C8" s="558">
        <v>484662</v>
      </c>
      <c r="D8" s="558">
        <v>492971</v>
      </c>
      <c r="E8" s="591">
        <f t="shared" si="1"/>
        <v>0.017</v>
      </c>
      <c r="F8" s="321" t="str">
        <f t="shared" si="0"/>
        <v>是</v>
      </c>
    </row>
    <row r="9" ht="37.5" customHeight="1" spans="1:6">
      <c r="A9" s="407" t="s">
        <v>79</v>
      </c>
      <c r="B9" s="582" t="s">
        <v>80</v>
      </c>
      <c r="C9" s="558">
        <v>23280</v>
      </c>
      <c r="D9" s="558">
        <v>13537</v>
      </c>
      <c r="E9" s="591">
        <f t="shared" si="1"/>
        <v>-0.419</v>
      </c>
      <c r="F9" s="321" t="str">
        <f t="shared" si="0"/>
        <v>是</v>
      </c>
    </row>
    <row r="10" ht="37.5" customHeight="1" spans="1:6">
      <c r="A10" s="407" t="s">
        <v>81</v>
      </c>
      <c r="B10" s="582" t="s">
        <v>82</v>
      </c>
      <c r="C10" s="558">
        <v>35132</v>
      </c>
      <c r="D10" s="558">
        <v>32781</v>
      </c>
      <c r="E10" s="591">
        <f t="shared" si="1"/>
        <v>-0.067</v>
      </c>
      <c r="F10" s="321" t="str">
        <f t="shared" si="0"/>
        <v>是</v>
      </c>
    </row>
    <row r="11" ht="37.5" customHeight="1" spans="1:6">
      <c r="A11" s="407" t="s">
        <v>83</v>
      </c>
      <c r="B11" s="582" t="s">
        <v>84</v>
      </c>
      <c r="C11" s="558">
        <v>515044</v>
      </c>
      <c r="D11" s="558">
        <v>576921</v>
      </c>
      <c r="E11" s="591">
        <f t="shared" si="1"/>
        <v>0.12</v>
      </c>
      <c r="F11" s="321" t="str">
        <f t="shared" si="0"/>
        <v>是</v>
      </c>
    </row>
    <row r="12" ht="37.5" customHeight="1" spans="1:6">
      <c r="A12" s="407" t="s">
        <v>85</v>
      </c>
      <c r="B12" s="582" t="s">
        <v>86</v>
      </c>
      <c r="C12" s="558">
        <v>390698</v>
      </c>
      <c r="D12" s="558">
        <v>377932</v>
      </c>
      <c r="E12" s="591">
        <f t="shared" si="1"/>
        <v>-0.033</v>
      </c>
      <c r="F12" s="321" t="str">
        <f t="shared" si="0"/>
        <v>是</v>
      </c>
    </row>
    <row r="13" ht="37.5" customHeight="1" spans="1:6">
      <c r="A13" s="407" t="s">
        <v>87</v>
      </c>
      <c r="B13" s="582" t="s">
        <v>88</v>
      </c>
      <c r="C13" s="558">
        <v>161223</v>
      </c>
      <c r="D13" s="558">
        <v>117682</v>
      </c>
      <c r="E13" s="591">
        <f t="shared" si="1"/>
        <v>-0.27</v>
      </c>
      <c r="F13" s="321" t="str">
        <f t="shared" si="0"/>
        <v>是</v>
      </c>
    </row>
    <row r="14" ht="37.5" customHeight="1" spans="1:6">
      <c r="A14" s="407" t="s">
        <v>89</v>
      </c>
      <c r="B14" s="582" t="s">
        <v>90</v>
      </c>
      <c r="C14" s="558">
        <v>230848</v>
      </c>
      <c r="D14" s="558">
        <v>155602</v>
      </c>
      <c r="E14" s="591">
        <f t="shared" si="1"/>
        <v>-0.326</v>
      </c>
      <c r="F14" s="321" t="str">
        <f t="shared" si="0"/>
        <v>是</v>
      </c>
    </row>
    <row r="15" ht="37.5" customHeight="1" spans="1:6">
      <c r="A15" s="407" t="s">
        <v>91</v>
      </c>
      <c r="B15" s="582" t="s">
        <v>92</v>
      </c>
      <c r="C15" s="558">
        <v>331136</v>
      </c>
      <c r="D15" s="558">
        <v>234477</v>
      </c>
      <c r="E15" s="591">
        <f t="shared" si="1"/>
        <v>-0.292</v>
      </c>
      <c r="F15" s="321" t="str">
        <f t="shared" si="0"/>
        <v>是</v>
      </c>
    </row>
    <row r="16" ht="37.5" customHeight="1" spans="1:6">
      <c r="A16" s="407" t="s">
        <v>93</v>
      </c>
      <c r="B16" s="582" t="s">
        <v>94</v>
      </c>
      <c r="C16" s="558">
        <v>51065</v>
      </c>
      <c r="D16" s="558">
        <v>39342</v>
      </c>
      <c r="E16" s="591">
        <f t="shared" si="1"/>
        <v>-0.23</v>
      </c>
      <c r="F16" s="321" t="str">
        <f t="shared" si="0"/>
        <v>是</v>
      </c>
    </row>
    <row r="17" ht="37.5" customHeight="1" spans="1:6">
      <c r="A17" s="407" t="s">
        <v>95</v>
      </c>
      <c r="B17" s="582" t="s">
        <v>96</v>
      </c>
      <c r="C17" s="558">
        <v>41653</v>
      </c>
      <c r="D17" s="558">
        <v>27313</v>
      </c>
      <c r="E17" s="591">
        <f t="shared" si="1"/>
        <v>-0.344</v>
      </c>
      <c r="F17" s="321" t="str">
        <f t="shared" si="0"/>
        <v>是</v>
      </c>
    </row>
    <row r="18" ht="37.5" customHeight="1" spans="1:6">
      <c r="A18" s="407" t="s">
        <v>97</v>
      </c>
      <c r="B18" s="582" t="s">
        <v>98</v>
      </c>
      <c r="C18" s="558">
        <v>7293</v>
      </c>
      <c r="D18" s="558">
        <v>9993</v>
      </c>
      <c r="E18" s="591">
        <f t="shared" si="1"/>
        <v>0.37</v>
      </c>
      <c r="F18" s="321" t="str">
        <f t="shared" si="0"/>
        <v>是</v>
      </c>
    </row>
    <row r="19" ht="37.5" customHeight="1" spans="1:6">
      <c r="A19" s="407" t="s">
        <v>99</v>
      </c>
      <c r="B19" s="582" t="s">
        <v>100</v>
      </c>
      <c r="C19" s="558">
        <v>1015</v>
      </c>
      <c r="D19" s="558">
        <v>118</v>
      </c>
      <c r="E19" s="591">
        <f t="shared" si="1"/>
        <v>-0.884</v>
      </c>
      <c r="F19" s="321" t="str">
        <f t="shared" si="0"/>
        <v>是</v>
      </c>
    </row>
    <row r="20" ht="37.5" customHeight="1" spans="1:6">
      <c r="A20" s="407" t="s">
        <v>101</v>
      </c>
      <c r="B20" s="582" t="s">
        <v>102</v>
      </c>
      <c r="C20" s="558"/>
      <c r="D20" s="558"/>
      <c r="E20" s="591" t="str">
        <f t="shared" si="1"/>
        <v/>
      </c>
      <c r="F20" s="321" t="str">
        <f t="shared" si="0"/>
        <v>是</v>
      </c>
    </row>
    <row r="21" ht="37.5" customHeight="1" spans="1:6">
      <c r="A21" s="407" t="s">
        <v>103</v>
      </c>
      <c r="B21" s="582" t="s">
        <v>104</v>
      </c>
      <c r="C21" s="558">
        <v>11005</v>
      </c>
      <c r="D21" s="558">
        <v>58043</v>
      </c>
      <c r="E21" s="591">
        <f t="shared" si="1"/>
        <v>4.274</v>
      </c>
      <c r="F21" s="321" t="str">
        <f t="shared" si="0"/>
        <v>是</v>
      </c>
    </row>
    <row r="22" ht="37.5" customHeight="1" spans="1:6">
      <c r="A22" s="407" t="s">
        <v>105</v>
      </c>
      <c r="B22" s="582" t="s">
        <v>106</v>
      </c>
      <c r="C22" s="558">
        <v>132156</v>
      </c>
      <c r="D22" s="558">
        <v>110762</v>
      </c>
      <c r="E22" s="591">
        <f t="shared" si="1"/>
        <v>-0.162</v>
      </c>
      <c r="F22" s="321" t="str">
        <f t="shared" si="0"/>
        <v>是</v>
      </c>
    </row>
    <row r="23" ht="37.5" customHeight="1" spans="1:6">
      <c r="A23" s="407" t="s">
        <v>107</v>
      </c>
      <c r="B23" s="582" t="s">
        <v>108</v>
      </c>
      <c r="C23" s="558">
        <v>5086</v>
      </c>
      <c r="D23" s="558">
        <v>3974</v>
      </c>
      <c r="E23" s="591">
        <f t="shared" si="1"/>
        <v>-0.219</v>
      </c>
      <c r="F23" s="321" t="str">
        <f t="shared" si="0"/>
        <v>是</v>
      </c>
    </row>
    <row r="24" ht="37.5" customHeight="1" spans="1:6">
      <c r="A24" s="407" t="s">
        <v>109</v>
      </c>
      <c r="B24" s="582" t="s">
        <v>110</v>
      </c>
      <c r="C24" s="558">
        <v>37809</v>
      </c>
      <c r="D24" s="558">
        <v>29016</v>
      </c>
      <c r="E24" s="591">
        <f t="shared" si="1"/>
        <v>-0.233</v>
      </c>
      <c r="F24" s="321" t="str">
        <f t="shared" si="0"/>
        <v>是</v>
      </c>
    </row>
    <row r="25" ht="37.5" customHeight="1" spans="1:6">
      <c r="A25" s="407" t="s">
        <v>111</v>
      </c>
      <c r="B25" s="582" t="s">
        <v>112</v>
      </c>
      <c r="C25" s="558"/>
      <c r="D25" s="558">
        <v>36223</v>
      </c>
      <c r="E25" s="591" t="str">
        <f t="shared" si="1"/>
        <v/>
      </c>
      <c r="F25" s="321" t="str">
        <f t="shared" si="0"/>
        <v>是</v>
      </c>
    </row>
    <row r="26" ht="37.5" customHeight="1" spans="1:6">
      <c r="A26" s="407" t="s">
        <v>113</v>
      </c>
      <c r="B26" s="582" t="s">
        <v>114</v>
      </c>
      <c r="C26" s="558">
        <v>118628</v>
      </c>
      <c r="D26" s="558">
        <v>109093</v>
      </c>
      <c r="E26" s="591">
        <f t="shared" si="1"/>
        <v>-0.08</v>
      </c>
      <c r="F26" s="321" t="str">
        <f t="shared" si="0"/>
        <v>是</v>
      </c>
    </row>
    <row r="27" ht="37.5" customHeight="1" spans="1:6">
      <c r="A27" s="407" t="s">
        <v>115</v>
      </c>
      <c r="B27" s="582" t="s">
        <v>116</v>
      </c>
      <c r="C27" s="558">
        <v>666</v>
      </c>
      <c r="D27" s="558">
        <v>726</v>
      </c>
      <c r="E27" s="591">
        <f t="shared" si="1"/>
        <v>0.09</v>
      </c>
      <c r="F27" s="321" t="str">
        <f t="shared" si="0"/>
        <v>是</v>
      </c>
    </row>
    <row r="28" ht="37.5" customHeight="1" spans="1:6">
      <c r="A28" s="407" t="s">
        <v>117</v>
      </c>
      <c r="B28" s="582" t="s">
        <v>118</v>
      </c>
      <c r="C28" s="558">
        <v>7602</v>
      </c>
      <c r="D28" s="558">
        <v>212440</v>
      </c>
      <c r="E28" s="591">
        <f t="shared" si="1"/>
        <v>26.945</v>
      </c>
      <c r="F28" s="321" t="str">
        <f t="shared" si="0"/>
        <v>是</v>
      </c>
    </row>
    <row r="29" ht="37.5" customHeight="1" spans="1:6">
      <c r="A29" s="407"/>
      <c r="B29" s="582"/>
      <c r="C29" s="558"/>
      <c r="D29" s="558"/>
      <c r="E29" s="591" t="str">
        <f t="shared" si="1"/>
        <v/>
      </c>
      <c r="F29" s="321" t="str">
        <f t="shared" si="0"/>
        <v>是</v>
      </c>
    </row>
    <row r="30" s="388" customFormat="1" ht="37.5" customHeight="1" spans="1:6">
      <c r="A30" s="565"/>
      <c r="B30" s="566" t="s">
        <v>119</v>
      </c>
      <c r="C30" s="556">
        <v>3005500</v>
      </c>
      <c r="D30" s="556">
        <v>3036000</v>
      </c>
      <c r="E30" s="592">
        <f t="shared" si="1"/>
        <v>0.01</v>
      </c>
      <c r="F30" s="321" t="str">
        <f t="shared" si="0"/>
        <v>是</v>
      </c>
    </row>
    <row r="31" ht="37.5" customHeight="1" spans="1:6">
      <c r="A31" s="405">
        <v>230</v>
      </c>
      <c r="B31" s="583" t="s">
        <v>120</v>
      </c>
      <c r="C31" s="556">
        <v>520180</v>
      </c>
      <c r="D31" s="556">
        <v>324740</v>
      </c>
      <c r="E31" s="592">
        <f t="shared" si="1"/>
        <v>-0.376</v>
      </c>
      <c r="F31" s="321" t="str">
        <f t="shared" si="0"/>
        <v>是</v>
      </c>
    </row>
    <row r="32" ht="37.5" customHeight="1" spans="1:6">
      <c r="A32" s="584">
        <v>23006</v>
      </c>
      <c r="B32" s="585" t="s">
        <v>121</v>
      </c>
      <c r="C32" s="558">
        <v>265317</v>
      </c>
      <c r="D32" s="558">
        <v>282040</v>
      </c>
      <c r="E32" s="591">
        <f t="shared" si="1"/>
        <v>0.063</v>
      </c>
      <c r="F32" s="321" t="str">
        <f t="shared" si="0"/>
        <v>是</v>
      </c>
    </row>
    <row r="33" ht="36" customHeight="1" spans="1:6">
      <c r="A33" s="407">
        <v>23008</v>
      </c>
      <c r="B33" s="585" t="s">
        <v>122</v>
      </c>
      <c r="C33" s="558">
        <v>111474</v>
      </c>
      <c r="D33" s="558">
        <v>42700</v>
      </c>
      <c r="E33" s="591">
        <f t="shared" si="1"/>
        <v>-0.617</v>
      </c>
      <c r="F33" s="321" t="str">
        <f t="shared" si="0"/>
        <v>是</v>
      </c>
    </row>
    <row r="34" ht="37.5" customHeight="1" spans="1:6">
      <c r="A34" s="586">
        <v>23015</v>
      </c>
      <c r="B34" s="564" t="s">
        <v>123</v>
      </c>
      <c r="C34" s="558">
        <v>137001</v>
      </c>
      <c r="D34" s="558"/>
      <c r="E34" s="591">
        <f t="shared" si="1"/>
        <v>-1</v>
      </c>
      <c r="F34" s="321" t="str">
        <f t="shared" si="0"/>
        <v>是</v>
      </c>
    </row>
    <row r="35" s="551" customFormat="1" ht="36" customHeight="1" spans="1:6">
      <c r="A35" s="586">
        <v>23016</v>
      </c>
      <c r="B35" s="564" t="s">
        <v>124</v>
      </c>
      <c r="C35" s="558">
        <v>6388</v>
      </c>
      <c r="D35" s="558">
        <v>0</v>
      </c>
      <c r="E35" s="591">
        <f t="shared" si="1"/>
        <v>-1</v>
      </c>
      <c r="F35" s="321" t="str">
        <f t="shared" si="0"/>
        <v>是</v>
      </c>
    </row>
    <row r="36" s="551" customFormat="1" ht="37.5" customHeight="1" spans="1:6">
      <c r="A36" s="405">
        <v>231</v>
      </c>
      <c r="B36" s="567" t="s">
        <v>125</v>
      </c>
      <c r="C36" s="556">
        <v>701479</v>
      </c>
      <c r="D36" s="556">
        <v>712400</v>
      </c>
      <c r="E36" s="592">
        <f t="shared" si="1"/>
        <v>0.016</v>
      </c>
      <c r="F36" s="321" t="str">
        <f t="shared" si="0"/>
        <v>是</v>
      </c>
    </row>
    <row r="37" s="551" customFormat="1" ht="37.5" customHeight="1" spans="1:6">
      <c r="A37" s="405">
        <v>23009</v>
      </c>
      <c r="B37" s="587" t="s">
        <v>126</v>
      </c>
      <c r="C37" s="556">
        <v>194030</v>
      </c>
      <c r="D37" s="556"/>
      <c r="E37" s="592">
        <f t="shared" si="1"/>
        <v>-1</v>
      </c>
      <c r="F37" s="321" t="str">
        <f t="shared" si="0"/>
        <v>是</v>
      </c>
    </row>
    <row r="38" ht="37.5" customHeight="1" spans="1:6">
      <c r="A38" s="565"/>
      <c r="B38" s="573" t="s">
        <v>127</v>
      </c>
      <c r="C38" s="556">
        <v>4421189</v>
      </c>
      <c r="D38" s="556">
        <v>4073140</v>
      </c>
      <c r="E38" s="592">
        <f t="shared" si="1"/>
        <v>-0.079</v>
      </c>
      <c r="F38" s="321" t="str">
        <f t="shared" si="0"/>
        <v>是</v>
      </c>
    </row>
    <row r="39" spans="2:4">
      <c r="B39" s="588"/>
      <c r="D39" s="589"/>
    </row>
    <row r="41" spans="4:4">
      <c r="D41" s="589"/>
    </row>
    <row r="43" spans="4:4">
      <c r="D43" s="589"/>
    </row>
    <row r="44" spans="4:4">
      <c r="D44" s="589"/>
    </row>
    <row r="46" spans="4:4">
      <c r="D46" s="589"/>
    </row>
    <row r="47" spans="4:4">
      <c r="D47" s="589"/>
    </row>
    <row r="48" spans="4:4">
      <c r="D48" s="589"/>
    </row>
    <row r="49" spans="4:4">
      <c r="D49" s="589"/>
    </row>
    <row r="51" spans="4:4">
      <c r="D51" s="589"/>
    </row>
  </sheetData>
  <autoFilter xmlns:etc="http://www.wps.cn/officeDocument/2017/etCustomData" ref="A3:F39" etc:filterBottomFollowUsedRange="0">
    <extLst/>
  </autoFilter>
  <mergeCells count="1">
    <mergeCell ref="B1:E1"/>
  </mergeCells>
  <conditionalFormatting sqref="C34">
    <cfRule type="expression" dxfId="1" priority="14" stopIfTrue="1">
      <formula>"len($A:$A)=3"</formula>
    </cfRule>
  </conditionalFormatting>
  <conditionalFormatting sqref="D34">
    <cfRule type="cellIs" dxfId="2" priority="29" stopIfTrue="1" operator="lessThan">
      <formula>0</formula>
    </cfRule>
    <cfRule type="cellIs" dxfId="0" priority="30" stopIfTrue="1" operator="greaterThan">
      <formula>5</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F4:F39">
    <cfRule type="cellIs" dxfId="2" priority="11" stopIfTrue="1" operator="lessThan">
      <formula>0</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I41"/>
  <sheetViews>
    <sheetView showGridLines="0" showZeros="0" view="pageBreakPreview" zoomScaleNormal="115" topLeftCell="A11" workbookViewId="0">
      <selection activeCell="A3" sqref="A3:D38"/>
    </sheetView>
  </sheetViews>
  <sheetFormatPr defaultColWidth="9" defaultRowHeight="15.75"/>
  <cols>
    <col min="1" max="1" width="47.3333333333333" style="151" customWidth="1"/>
    <col min="2" max="2" width="22.6666666666667" style="151" customWidth="1"/>
    <col min="3" max="4" width="20.6666666666667" style="151" customWidth="1"/>
    <col min="5" max="5" width="5.33333333333333" style="152" hidden="1" customWidth="1"/>
    <col min="6" max="16384" width="9" style="151"/>
  </cols>
  <sheetData>
    <row r="1" ht="36" customHeight="1" spans="1:4">
      <c r="A1" s="153" t="s">
        <v>1718</v>
      </c>
      <c r="B1" s="153"/>
      <c r="C1" s="153"/>
      <c r="D1" s="153"/>
    </row>
    <row r="2" s="149" customFormat="1" ht="20.1" customHeight="1" spans="1:5">
      <c r="A2" s="154"/>
      <c r="B2" s="155"/>
      <c r="C2" s="156"/>
      <c r="D2" s="157" t="s">
        <v>2</v>
      </c>
      <c r="E2" s="174"/>
    </row>
    <row r="3" ht="45" customHeight="1" spans="1:5">
      <c r="A3" s="158" t="s">
        <v>1719</v>
      </c>
      <c r="B3" s="159" t="s">
        <v>1720</v>
      </c>
      <c r="C3" s="159" t="s">
        <v>6</v>
      </c>
      <c r="D3" s="159" t="s">
        <v>1721</v>
      </c>
      <c r="E3" s="174" t="s">
        <v>8</v>
      </c>
    </row>
    <row r="4" ht="25" customHeight="1" spans="1:5">
      <c r="A4" s="160" t="s">
        <v>1722</v>
      </c>
      <c r="B4" s="161">
        <v>294208</v>
      </c>
      <c r="C4" s="161">
        <v>0</v>
      </c>
      <c r="D4" s="162">
        <v>-1</v>
      </c>
      <c r="E4" s="175" t="str">
        <f t="shared" ref="E4:E38" si="0">IF(A4&lt;&gt;"",IF(SUM(B4:C4)&lt;&gt;0,"是","否"),"是")</f>
        <v>是</v>
      </c>
    </row>
    <row r="5" ht="25" customHeight="1" spans="1:5">
      <c r="A5" s="163" t="s">
        <v>1723</v>
      </c>
      <c r="B5" s="164">
        <v>290649</v>
      </c>
      <c r="C5" s="164">
        <v>0</v>
      </c>
      <c r="D5" s="162">
        <v>-1</v>
      </c>
      <c r="E5" s="175" t="str">
        <f t="shared" si="0"/>
        <v>是</v>
      </c>
    </row>
    <row r="6" ht="25" customHeight="1" spans="1:5">
      <c r="A6" s="163" t="s">
        <v>1724</v>
      </c>
      <c r="B6" s="164">
        <v>947</v>
      </c>
      <c r="C6" s="164">
        <v>0</v>
      </c>
      <c r="D6" s="162">
        <v>-1</v>
      </c>
      <c r="E6" s="175" t="str">
        <f t="shared" si="0"/>
        <v>是</v>
      </c>
    </row>
    <row r="7" s="150" customFormat="1" ht="25" customHeight="1" spans="1:5">
      <c r="A7" s="163" t="s">
        <v>1725</v>
      </c>
      <c r="B7" s="164">
        <v>0</v>
      </c>
      <c r="C7" s="164">
        <v>0</v>
      </c>
      <c r="D7" s="162" t="s">
        <v>1726</v>
      </c>
      <c r="E7" s="175" t="str">
        <f t="shared" si="0"/>
        <v>否</v>
      </c>
    </row>
    <row r="8" ht="25" customHeight="1" spans="1:5">
      <c r="A8" s="160" t="s">
        <v>1727</v>
      </c>
      <c r="B8" s="161">
        <v>301460</v>
      </c>
      <c r="C8" s="161">
        <v>311771</v>
      </c>
      <c r="D8" s="162">
        <v>0.0342</v>
      </c>
      <c r="E8" s="175" t="str">
        <f t="shared" si="0"/>
        <v>是</v>
      </c>
    </row>
    <row r="9" ht="25" customHeight="1" spans="1:9">
      <c r="A9" s="163" t="s">
        <v>1723</v>
      </c>
      <c r="B9" s="164">
        <v>177741</v>
      </c>
      <c r="C9" s="164">
        <v>177519</v>
      </c>
      <c r="D9" s="162">
        <v>-0.0012</v>
      </c>
      <c r="E9" s="175" t="str">
        <f t="shared" si="0"/>
        <v>是</v>
      </c>
      <c r="I9" s="151" t="s">
        <v>1728</v>
      </c>
    </row>
    <row r="10" ht="25" customHeight="1" spans="1:5">
      <c r="A10" s="163" t="s">
        <v>1724</v>
      </c>
      <c r="B10" s="164">
        <v>214</v>
      </c>
      <c r="C10" s="164">
        <v>213</v>
      </c>
      <c r="D10" s="162">
        <v>-0.0047</v>
      </c>
      <c r="E10" s="175" t="str">
        <f t="shared" si="0"/>
        <v>是</v>
      </c>
    </row>
    <row r="11" ht="25" customHeight="1" spans="1:5">
      <c r="A11" s="163" t="s">
        <v>1725</v>
      </c>
      <c r="B11" s="165">
        <v>119365</v>
      </c>
      <c r="C11" s="165">
        <v>130080</v>
      </c>
      <c r="D11" s="162">
        <v>0.0898</v>
      </c>
      <c r="E11" s="175" t="str">
        <f t="shared" si="0"/>
        <v>是</v>
      </c>
    </row>
    <row r="12" ht="25" customHeight="1" spans="1:5">
      <c r="A12" s="160" t="s">
        <v>1729</v>
      </c>
      <c r="B12" s="161">
        <v>18126</v>
      </c>
      <c r="C12" s="161">
        <v>0</v>
      </c>
      <c r="D12" s="162">
        <v>-1</v>
      </c>
      <c r="E12" s="175" t="str">
        <f t="shared" si="0"/>
        <v>是</v>
      </c>
    </row>
    <row r="13" ht="25" customHeight="1" spans="1:5">
      <c r="A13" s="163" t="s">
        <v>1723</v>
      </c>
      <c r="B13" s="164">
        <v>16121</v>
      </c>
      <c r="C13" s="164">
        <v>0</v>
      </c>
      <c r="D13" s="162">
        <v>-1</v>
      </c>
      <c r="E13" s="175" t="str">
        <f t="shared" si="0"/>
        <v>是</v>
      </c>
    </row>
    <row r="14" ht="25" customHeight="1" spans="1:5">
      <c r="A14" s="163" t="s">
        <v>1724</v>
      </c>
      <c r="B14" s="164">
        <v>1911</v>
      </c>
      <c r="C14" s="164">
        <v>0</v>
      </c>
      <c r="D14" s="162">
        <v>-1</v>
      </c>
      <c r="E14" s="175" t="str">
        <f t="shared" si="0"/>
        <v>是</v>
      </c>
    </row>
    <row r="15" ht="25" customHeight="1" spans="1:5">
      <c r="A15" s="166" t="s">
        <v>1725</v>
      </c>
      <c r="B15" s="164"/>
      <c r="C15" s="164"/>
      <c r="D15" s="162"/>
      <c r="E15" s="175" t="str">
        <f t="shared" si="0"/>
        <v>否</v>
      </c>
    </row>
    <row r="16" ht="25" customHeight="1" spans="1:5">
      <c r="A16" s="160" t="s">
        <v>1730</v>
      </c>
      <c r="B16" s="161">
        <v>232248</v>
      </c>
      <c r="C16" s="161">
        <v>237939</v>
      </c>
      <c r="D16" s="162">
        <v>0.0245</v>
      </c>
      <c r="E16" s="175" t="str">
        <f t="shared" si="0"/>
        <v>是</v>
      </c>
    </row>
    <row r="17" ht="25" customHeight="1" spans="1:5">
      <c r="A17" s="163" t="s">
        <v>1723</v>
      </c>
      <c r="B17" s="164">
        <v>224141</v>
      </c>
      <c r="C17" s="164">
        <v>229435</v>
      </c>
      <c r="D17" s="162">
        <v>0.0236</v>
      </c>
      <c r="E17" s="175" t="str">
        <f t="shared" si="0"/>
        <v>是</v>
      </c>
    </row>
    <row r="18" ht="25" customHeight="1" spans="1:5">
      <c r="A18" s="163" t="s">
        <v>1724</v>
      </c>
      <c r="B18" s="164">
        <v>6290</v>
      </c>
      <c r="C18" s="164">
        <v>6305</v>
      </c>
      <c r="D18" s="162">
        <v>0.0024</v>
      </c>
      <c r="E18" s="175" t="str">
        <f t="shared" si="0"/>
        <v>是</v>
      </c>
    </row>
    <row r="19" ht="25" customHeight="1" spans="1:5">
      <c r="A19" s="163" t="s">
        <v>1725</v>
      </c>
      <c r="B19" s="164">
        <v>131</v>
      </c>
      <c r="C19" s="164">
        <v>566</v>
      </c>
      <c r="D19" s="162">
        <v>3.3206</v>
      </c>
      <c r="E19" s="175" t="str">
        <f t="shared" si="0"/>
        <v>是</v>
      </c>
    </row>
    <row r="20" ht="25" customHeight="1" spans="1:5">
      <c r="A20" s="160" t="s">
        <v>1731</v>
      </c>
      <c r="B20" s="161">
        <v>13874</v>
      </c>
      <c r="C20" s="161">
        <v>0</v>
      </c>
      <c r="D20" s="162">
        <v>-1</v>
      </c>
      <c r="E20" s="175" t="str">
        <f t="shared" si="0"/>
        <v>是</v>
      </c>
    </row>
    <row r="21" ht="25" customHeight="1" spans="1:5">
      <c r="A21" s="163" t="s">
        <v>1723</v>
      </c>
      <c r="B21" s="164">
        <v>13744</v>
      </c>
      <c r="C21" s="164">
        <v>0</v>
      </c>
      <c r="D21" s="162">
        <v>-1</v>
      </c>
      <c r="E21" s="175" t="str">
        <f t="shared" si="0"/>
        <v>是</v>
      </c>
    </row>
    <row r="22" ht="25" customHeight="1" spans="1:5">
      <c r="A22" s="163" t="s">
        <v>1724</v>
      </c>
      <c r="B22" s="164">
        <v>73</v>
      </c>
      <c r="C22" s="164">
        <v>0</v>
      </c>
      <c r="D22" s="162">
        <v>-1</v>
      </c>
      <c r="E22" s="175" t="str">
        <f t="shared" si="0"/>
        <v>是</v>
      </c>
    </row>
    <row r="23" ht="25" customHeight="1" spans="1:5">
      <c r="A23" s="163" t="s">
        <v>1725</v>
      </c>
      <c r="B23" s="164">
        <v>0</v>
      </c>
      <c r="C23" s="164">
        <v>0</v>
      </c>
      <c r="D23" s="162" t="s">
        <v>1726</v>
      </c>
      <c r="E23" s="175" t="str">
        <f t="shared" si="0"/>
        <v>否</v>
      </c>
    </row>
    <row r="24" ht="25" customHeight="1" spans="1:5">
      <c r="A24" s="160" t="s">
        <v>1732</v>
      </c>
      <c r="B24" s="161">
        <v>128768</v>
      </c>
      <c r="C24" s="161">
        <v>145298</v>
      </c>
      <c r="D24" s="162">
        <v>0.1284</v>
      </c>
      <c r="E24" s="175" t="str">
        <f t="shared" si="0"/>
        <v>是</v>
      </c>
    </row>
    <row r="25" ht="25" customHeight="1" spans="1:5">
      <c r="A25" s="163" t="s">
        <v>1723</v>
      </c>
      <c r="B25" s="164">
        <v>43360</v>
      </c>
      <c r="C25" s="164">
        <v>45382</v>
      </c>
      <c r="D25" s="162">
        <v>0.0466</v>
      </c>
      <c r="E25" s="175" t="str">
        <f t="shared" si="0"/>
        <v>是</v>
      </c>
    </row>
    <row r="26" ht="25" customHeight="1" spans="1:5">
      <c r="A26" s="163" t="s">
        <v>1724</v>
      </c>
      <c r="B26" s="164">
        <v>2269</v>
      </c>
      <c r="C26" s="164">
        <v>1959</v>
      </c>
      <c r="D26" s="162">
        <v>-0.1366</v>
      </c>
      <c r="E26" s="175" t="str">
        <f t="shared" si="0"/>
        <v>是</v>
      </c>
    </row>
    <row r="27" ht="25" customHeight="1" spans="1:5">
      <c r="A27" s="163" t="s">
        <v>1725</v>
      </c>
      <c r="B27" s="164">
        <v>75585</v>
      </c>
      <c r="C27" s="164">
        <v>90044</v>
      </c>
      <c r="D27" s="162">
        <v>0.1913</v>
      </c>
      <c r="E27" s="175" t="str">
        <f t="shared" si="0"/>
        <v>是</v>
      </c>
    </row>
    <row r="28" ht="25" customHeight="1" spans="1:5">
      <c r="A28" s="160" t="s">
        <v>1733</v>
      </c>
      <c r="B28" s="161">
        <v>197944</v>
      </c>
      <c r="C28" s="161">
        <v>203093</v>
      </c>
      <c r="D28" s="162">
        <v>0.026</v>
      </c>
      <c r="E28" s="175" t="str">
        <f t="shared" si="0"/>
        <v>是</v>
      </c>
    </row>
    <row r="29" ht="25" customHeight="1" spans="1:5">
      <c r="A29" s="163" t="s">
        <v>1723</v>
      </c>
      <c r="B29" s="164">
        <v>71067</v>
      </c>
      <c r="C29" s="164">
        <v>71129</v>
      </c>
      <c r="D29" s="162">
        <v>0.0009</v>
      </c>
      <c r="E29" s="175" t="str">
        <f t="shared" si="0"/>
        <v>是</v>
      </c>
    </row>
    <row r="30" ht="25" customHeight="1" spans="1:5">
      <c r="A30" s="163" t="s">
        <v>1724</v>
      </c>
      <c r="B30" s="164">
        <v>950</v>
      </c>
      <c r="C30" s="164">
        <v>601</v>
      </c>
      <c r="D30" s="162">
        <v>-0.3674</v>
      </c>
      <c r="E30" s="175" t="str">
        <f t="shared" si="0"/>
        <v>是</v>
      </c>
    </row>
    <row r="31" ht="25" customHeight="1" spans="1:5">
      <c r="A31" s="163" t="s">
        <v>1725</v>
      </c>
      <c r="B31" s="164">
        <v>124371</v>
      </c>
      <c r="C31" s="164">
        <v>129822</v>
      </c>
      <c r="D31" s="162">
        <v>0.0438</v>
      </c>
      <c r="E31" s="175" t="str">
        <f t="shared" si="0"/>
        <v>是</v>
      </c>
    </row>
    <row r="32" ht="25" customHeight="1" spans="1:5">
      <c r="A32" s="167" t="s">
        <v>1734</v>
      </c>
      <c r="B32" s="161">
        <v>1186628</v>
      </c>
      <c r="C32" s="161">
        <v>898101</v>
      </c>
      <c r="D32" s="162">
        <v>-0.2431</v>
      </c>
      <c r="E32" s="175" t="str">
        <f t="shared" si="0"/>
        <v>是</v>
      </c>
    </row>
    <row r="33" ht="25" customHeight="1" spans="1:5">
      <c r="A33" s="163" t="s">
        <v>1735</v>
      </c>
      <c r="B33" s="164">
        <v>836823</v>
      </c>
      <c r="C33" s="164">
        <v>523465</v>
      </c>
      <c r="D33" s="162">
        <v>-0.3745</v>
      </c>
      <c r="E33" s="175" t="str">
        <f t="shared" si="0"/>
        <v>是</v>
      </c>
    </row>
    <row r="34" ht="25" customHeight="1" spans="1:5">
      <c r="A34" s="163" t="s">
        <v>1736</v>
      </c>
      <c r="B34" s="164">
        <v>12654</v>
      </c>
      <c r="C34" s="164">
        <v>9078</v>
      </c>
      <c r="D34" s="162">
        <v>-0.2826</v>
      </c>
      <c r="E34" s="175" t="str">
        <f t="shared" si="0"/>
        <v>是</v>
      </c>
    </row>
    <row r="35" ht="25" customHeight="1" spans="1:5">
      <c r="A35" s="163" t="s">
        <v>1737</v>
      </c>
      <c r="B35" s="164">
        <v>319452</v>
      </c>
      <c r="C35" s="164">
        <v>350512</v>
      </c>
      <c r="D35" s="162">
        <v>0.0972</v>
      </c>
      <c r="E35" s="175" t="str">
        <f t="shared" si="0"/>
        <v>是</v>
      </c>
    </row>
    <row r="36" ht="25" customHeight="1" spans="1:5">
      <c r="A36" s="168" t="s">
        <v>1738</v>
      </c>
      <c r="B36" s="161">
        <v>586341</v>
      </c>
      <c r="C36" s="161">
        <v>8527</v>
      </c>
      <c r="D36" s="162">
        <v>-0.9855</v>
      </c>
      <c r="E36" s="175" t="str">
        <f t="shared" si="0"/>
        <v>是</v>
      </c>
    </row>
    <row r="37" ht="25" customHeight="1" spans="1:5">
      <c r="A37" s="169" t="s">
        <v>1739</v>
      </c>
      <c r="B37" s="161">
        <v>268192</v>
      </c>
      <c r="C37" s="161">
        <v>0</v>
      </c>
      <c r="D37" s="162">
        <v>-1</v>
      </c>
      <c r="E37" s="175" t="str">
        <f t="shared" si="0"/>
        <v>是</v>
      </c>
    </row>
    <row r="38" ht="25" customHeight="1" spans="1:5">
      <c r="A38" s="170" t="s">
        <v>1740</v>
      </c>
      <c r="B38" s="171">
        <v>2041161</v>
      </c>
      <c r="C38" s="171">
        <v>906628</v>
      </c>
      <c r="D38" s="172">
        <v>-0.5558</v>
      </c>
      <c r="E38" s="175" t="str">
        <f t="shared" si="0"/>
        <v>是</v>
      </c>
    </row>
    <row r="39" spans="2:3">
      <c r="B39" s="173"/>
      <c r="C39" s="173"/>
    </row>
    <row r="40" spans="2:3">
      <c r="B40" s="173"/>
      <c r="C40" s="173"/>
    </row>
    <row r="41" spans="2:3">
      <c r="B41" s="173"/>
      <c r="C41" s="173"/>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8:D11 D16:D19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E26"/>
  <sheetViews>
    <sheetView showGridLines="0" showZeros="0" view="pageBreakPreview" zoomScaleNormal="100" workbookViewId="0">
      <pane ySplit="3" topLeftCell="A4" activePane="bottomLeft" state="frozen"/>
      <selection/>
      <selection pane="bottomLeft" activeCell="A3" sqref="A3:D22"/>
    </sheetView>
  </sheetViews>
  <sheetFormatPr defaultColWidth="9" defaultRowHeight="15.75" outlineLevelCol="4"/>
  <cols>
    <col min="1" max="1" width="45.6666666666667" style="133" customWidth="1"/>
    <col min="2" max="2" width="22.3333333333333" style="133" customWidth="1"/>
    <col min="3" max="4" width="20.6666666666667" style="133" customWidth="1"/>
    <col min="5" max="5" width="12.775" style="133" hidden="1" customWidth="1"/>
    <col min="6" max="16384" width="9" style="133"/>
  </cols>
  <sheetData>
    <row r="1" ht="45" customHeight="1" spans="1:4">
      <c r="A1" s="134" t="s">
        <v>1741</v>
      </c>
      <c r="B1" s="134"/>
      <c r="C1" s="134"/>
      <c r="D1" s="134"/>
    </row>
    <row r="2" ht="20.1" customHeight="1" spans="1:4">
      <c r="A2" s="135"/>
      <c r="B2" s="136"/>
      <c r="C2" s="137"/>
      <c r="D2" s="138" t="s">
        <v>1742</v>
      </c>
    </row>
    <row r="3" ht="45" customHeight="1" spans="1:5">
      <c r="A3" s="82" t="s">
        <v>1137</v>
      </c>
      <c r="B3" s="83" t="s">
        <v>1720</v>
      </c>
      <c r="C3" s="83" t="s">
        <v>6</v>
      </c>
      <c r="D3" s="83" t="s">
        <v>1721</v>
      </c>
      <c r="E3" s="147" t="s">
        <v>8</v>
      </c>
    </row>
    <row r="4" ht="25" customHeight="1" spans="1:5">
      <c r="A4" s="84" t="s">
        <v>1743</v>
      </c>
      <c r="B4" s="98">
        <v>286467</v>
      </c>
      <c r="C4" s="98">
        <v>0</v>
      </c>
      <c r="D4" s="139">
        <v>-1</v>
      </c>
      <c r="E4" s="148" t="str">
        <f t="shared" ref="E4:E22" si="0">IF(A4&lt;&gt;"",IF(SUM(B4:C4)&lt;&gt;0,"是","否"),"是")</f>
        <v>是</v>
      </c>
    </row>
    <row r="5" ht="25" customHeight="1" spans="1:5">
      <c r="A5" s="88" t="s">
        <v>1744</v>
      </c>
      <c r="B5" s="99">
        <v>283762</v>
      </c>
      <c r="C5" s="99">
        <v>0</v>
      </c>
      <c r="D5" s="140">
        <v>-1</v>
      </c>
      <c r="E5" s="148" t="str">
        <f t="shared" si="0"/>
        <v>是</v>
      </c>
    </row>
    <row r="6" ht="25" customHeight="1" spans="1:5">
      <c r="A6" s="141" t="s">
        <v>1745</v>
      </c>
      <c r="B6" s="98">
        <v>280608</v>
      </c>
      <c r="C6" s="98">
        <v>290362</v>
      </c>
      <c r="D6" s="142">
        <v>0.035</v>
      </c>
      <c r="E6" s="148" t="str">
        <f t="shared" si="0"/>
        <v>是</v>
      </c>
    </row>
    <row r="7" ht="25" customHeight="1" spans="1:5">
      <c r="A7" s="88" t="s">
        <v>1744</v>
      </c>
      <c r="B7" s="99">
        <v>279707</v>
      </c>
      <c r="C7" s="143">
        <v>289428</v>
      </c>
      <c r="D7" s="140">
        <v>0.035</v>
      </c>
      <c r="E7" s="148" t="str">
        <f t="shared" si="0"/>
        <v>是</v>
      </c>
    </row>
    <row r="8" s="132" customFormat="1" ht="25" customHeight="1" spans="1:5">
      <c r="A8" s="84" t="s">
        <v>1746</v>
      </c>
      <c r="B8" s="98">
        <v>17254</v>
      </c>
      <c r="C8" s="98">
        <v>0</v>
      </c>
      <c r="D8" s="142">
        <v>-1</v>
      </c>
      <c r="E8" s="148" t="str">
        <f t="shared" si="0"/>
        <v>是</v>
      </c>
    </row>
    <row r="9" s="132" customFormat="1" ht="25" customHeight="1" spans="1:5">
      <c r="A9" s="88" t="s">
        <v>1744</v>
      </c>
      <c r="B9" s="99">
        <v>11812</v>
      </c>
      <c r="C9" s="143">
        <v>0</v>
      </c>
      <c r="D9" s="140">
        <v>-1</v>
      </c>
      <c r="E9" s="148" t="str">
        <f t="shared" si="0"/>
        <v>是</v>
      </c>
    </row>
    <row r="10" s="132" customFormat="1" ht="25" customHeight="1" spans="1:5">
      <c r="A10" s="84" t="s">
        <v>1747</v>
      </c>
      <c r="B10" s="98">
        <v>177787</v>
      </c>
      <c r="C10" s="98">
        <v>186270</v>
      </c>
      <c r="D10" s="142">
        <v>0.048</v>
      </c>
      <c r="E10" s="148" t="str">
        <f t="shared" si="0"/>
        <v>是</v>
      </c>
    </row>
    <row r="11" s="132" customFormat="1" ht="25" customHeight="1" spans="1:5">
      <c r="A11" s="88" t="s">
        <v>1744</v>
      </c>
      <c r="B11" s="99">
        <v>173744</v>
      </c>
      <c r="C11" s="93">
        <v>182142</v>
      </c>
      <c r="D11" s="140">
        <v>0.048</v>
      </c>
      <c r="E11" s="148" t="str">
        <f t="shared" si="0"/>
        <v>是</v>
      </c>
    </row>
    <row r="12" s="132" customFormat="1" ht="25" customHeight="1" spans="1:5">
      <c r="A12" s="84" t="s">
        <v>1748</v>
      </c>
      <c r="B12" s="98">
        <v>16060</v>
      </c>
      <c r="C12" s="98">
        <v>0</v>
      </c>
      <c r="D12" s="142">
        <v>-1</v>
      </c>
      <c r="E12" s="148" t="str">
        <f t="shared" si="0"/>
        <v>是</v>
      </c>
    </row>
    <row r="13" s="132" customFormat="1" ht="25" customHeight="1" spans="1:5">
      <c r="A13" s="88" t="s">
        <v>1744</v>
      </c>
      <c r="B13" s="99">
        <v>15974</v>
      </c>
      <c r="C13" s="93">
        <v>0</v>
      </c>
      <c r="D13" s="140">
        <v>-1</v>
      </c>
      <c r="E13" s="148" t="str">
        <f t="shared" si="0"/>
        <v>是</v>
      </c>
    </row>
    <row r="14" s="132" customFormat="1" ht="25" customHeight="1" spans="1:5">
      <c r="A14" s="84" t="s">
        <v>1749</v>
      </c>
      <c r="B14" s="98">
        <v>89281</v>
      </c>
      <c r="C14" s="98">
        <v>106840</v>
      </c>
      <c r="D14" s="142">
        <v>0.197</v>
      </c>
      <c r="E14" s="148" t="str">
        <f t="shared" si="0"/>
        <v>是</v>
      </c>
    </row>
    <row r="15" ht="25" customHeight="1" spans="1:5">
      <c r="A15" s="88" t="s">
        <v>1744</v>
      </c>
      <c r="B15" s="99">
        <v>89159</v>
      </c>
      <c r="C15" s="143">
        <v>106705</v>
      </c>
      <c r="D15" s="140">
        <v>0.197</v>
      </c>
      <c r="E15" s="148" t="str">
        <f t="shared" si="0"/>
        <v>是</v>
      </c>
    </row>
    <row r="16" ht="25" customHeight="1" spans="1:5">
      <c r="A16" s="84" t="s">
        <v>1750</v>
      </c>
      <c r="B16" s="98">
        <v>186449</v>
      </c>
      <c r="C16" s="98">
        <v>188218</v>
      </c>
      <c r="D16" s="142">
        <v>0.009</v>
      </c>
      <c r="E16" s="148" t="str">
        <f t="shared" si="0"/>
        <v>是</v>
      </c>
    </row>
    <row r="17" ht="25" customHeight="1" spans="1:5">
      <c r="A17" s="88" t="s">
        <v>1744</v>
      </c>
      <c r="B17" s="99">
        <v>176877</v>
      </c>
      <c r="C17" s="144">
        <v>178646</v>
      </c>
      <c r="D17" s="140">
        <v>0.01</v>
      </c>
      <c r="E17" s="148" t="str">
        <f t="shared" si="0"/>
        <v>是</v>
      </c>
    </row>
    <row r="18" ht="25" customHeight="1" spans="1:5">
      <c r="A18" s="104" t="s">
        <v>1751</v>
      </c>
      <c r="B18" s="98">
        <v>1053906</v>
      </c>
      <c r="C18" s="98">
        <v>771690</v>
      </c>
      <c r="D18" s="142">
        <v>-0.268</v>
      </c>
      <c r="E18" s="148" t="str">
        <f t="shared" si="0"/>
        <v>是</v>
      </c>
    </row>
    <row r="19" ht="25" customHeight="1" spans="1:5">
      <c r="A19" s="88" t="s">
        <v>1752</v>
      </c>
      <c r="B19" s="99">
        <v>1031035</v>
      </c>
      <c r="C19" s="99">
        <v>756921</v>
      </c>
      <c r="D19" s="140">
        <v>-0.266</v>
      </c>
      <c r="E19" s="148" t="str">
        <f t="shared" si="0"/>
        <v>是</v>
      </c>
    </row>
    <row r="20" ht="25" customHeight="1" spans="1:5">
      <c r="A20" s="145" t="s">
        <v>1753</v>
      </c>
      <c r="B20" s="98">
        <v>263057</v>
      </c>
      <c r="C20" s="98">
        <v>0</v>
      </c>
      <c r="D20" s="142">
        <v>-1</v>
      </c>
      <c r="E20" s="148" t="str">
        <f t="shared" si="0"/>
        <v>是</v>
      </c>
    </row>
    <row r="21" ht="25" customHeight="1" spans="1:5">
      <c r="A21" s="107" t="s">
        <v>1754</v>
      </c>
      <c r="B21" s="98">
        <v>608497</v>
      </c>
      <c r="C21" s="98">
        <v>9565</v>
      </c>
      <c r="D21" s="142">
        <v>-0.984</v>
      </c>
      <c r="E21" s="148" t="str">
        <f t="shared" si="0"/>
        <v>是</v>
      </c>
    </row>
    <row r="22" ht="25" customHeight="1" spans="1:5">
      <c r="A22" s="104" t="s">
        <v>1755</v>
      </c>
      <c r="B22" s="98">
        <v>1925460</v>
      </c>
      <c r="C22" s="98">
        <v>781255</v>
      </c>
      <c r="D22" s="142">
        <v>-0.594</v>
      </c>
      <c r="E22" s="148" t="str">
        <f t="shared" si="0"/>
        <v>是</v>
      </c>
    </row>
    <row r="23" spans="2:3">
      <c r="B23" s="146"/>
      <c r="C23" s="146"/>
    </row>
    <row r="24" spans="2:3">
      <c r="B24" s="146"/>
      <c r="C24" s="146"/>
    </row>
    <row r="25" spans="2:3">
      <c r="B25" s="146"/>
      <c r="C25" s="146"/>
    </row>
    <row r="26" spans="2:3">
      <c r="B26" s="146"/>
      <c r="C26" s="146"/>
    </row>
  </sheetData>
  <autoFilter xmlns:etc="http://www.wps.cn/officeDocument/2017/etCustomData" ref="A3:E22" etc:filterBottomFollowUsedRange="0">
    <extLst/>
  </autoFilter>
  <mergeCells count="1">
    <mergeCell ref="A1:D1"/>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42"/>
  <sheetViews>
    <sheetView showGridLines="0" showZeros="0" view="pageBreakPreview" zoomScaleNormal="100" workbookViewId="0">
      <pane ySplit="3" topLeftCell="A4" activePane="bottomLeft" state="frozen"/>
      <selection/>
      <selection pane="bottomLeft" activeCell="H36" sqref="H36"/>
    </sheetView>
  </sheetViews>
  <sheetFormatPr defaultColWidth="9" defaultRowHeight="15.75" outlineLevelCol="4"/>
  <cols>
    <col min="1" max="1" width="47.6666666666667" style="111" customWidth="1"/>
    <col min="2" max="2" width="22.4416666666667" style="111" customWidth="1"/>
    <col min="3" max="4" width="20.6666666666667" style="111" customWidth="1"/>
    <col min="5" max="5" width="5" style="111" hidden="1" customWidth="1"/>
    <col min="6" max="16384" width="9" style="111"/>
  </cols>
  <sheetData>
    <row r="1" ht="33" customHeight="1" spans="1:4">
      <c r="A1" s="112" t="s">
        <v>1756</v>
      </c>
      <c r="B1" s="112"/>
      <c r="C1" s="112"/>
      <c r="D1" s="112"/>
    </row>
    <row r="2" ht="20.1" customHeight="1" spans="1:4">
      <c r="A2" s="113"/>
      <c r="B2" s="114"/>
      <c r="C2" s="115"/>
      <c r="D2" s="116" t="s">
        <v>2</v>
      </c>
    </row>
    <row r="3" ht="45" customHeight="1" spans="1:5">
      <c r="A3" s="117" t="s">
        <v>1719</v>
      </c>
      <c r="B3" s="83" t="s">
        <v>1720</v>
      </c>
      <c r="C3" s="83" t="s">
        <v>6</v>
      </c>
      <c r="D3" s="83" t="s">
        <v>1721</v>
      </c>
      <c r="E3" s="131" t="s">
        <v>8</v>
      </c>
    </row>
    <row r="4" ht="25" customHeight="1" spans="1:5">
      <c r="A4" s="118" t="s">
        <v>1722</v>
      </c>
      <c r="B4" s="119">
        <v>72157</v>
      </c>
      <c r="C4" s="86">
        <v>0</v>
      </c>
      <c r="D4" s="87">
        <v>-1</v>
      </c>
      <c r="E4" s="131" t="str">
        <f t="shared" ref="E4:E38" si="0">IF(A4&lt;&gt;"",IF(SUM(B4:C4)&lt;&gt;0,"是","否"),"是")</f>
        <v>是</v>
      </c>
    </row>
    <row r="5" ht="25" customHeight="1" spans="1:5">
      <c r="A5" s="120" t="s">
        <v>1723</v>
      </c>
      <c r="B5" s="121">
        <v>71347</v>
      </c>
      <c r="C5" s="121">
        <v>0</v>
      </c>
      <c r="D5" s="122">
        <v>-1</v>
      </c>
      <c r="E5" s="131" t="str">
        <f t="shared" si="0"/>
        <v>是</v>
      </c>
    </row>
    <row r="6" ht="25" customHeight="1" spans="1:5">
      <c r="A6" s="120" t="s">
        <v>1724</v>
      </c>
      <c r="B6" s="121">
        <v>650</v>
      </c>
      <c r="C6" s="121">
        <v>0</v>
      </c>
      <c r="D6" s="122">
        <v>-1</v>
      </c>
      <c r="E6" s="131" t="str">
        <f t="shared" si="0"/>
        <v>是</v>
      </c>
    </row>
    <row r="7" s="110" customFormat="1" ht="25" customHeight="1" spans="1:5">
      <c r="A7" s="120" t="s">
        <v>1725</v>
      </c>
      <c r="B7" s="121"/>
      <c r="C7" s="121"/>
      <c r="D7" s="122" t="s">
        <v>1726</v>
      </c>
      <c r="E7" s="131" t="str">
        <f t="shared" si="0"/>
        <v>否</v>
      </c>
    </row>
    <row r="8" s="110" customFormat="1" ht="25" customHeight="1" spans="1:5">
      <c r="A8" s="123" t="s">
        <v>1727</v>
      </c>
      <c r="B8" s="119">
        <v>55515</v>
      </c>
      <c r="C8" s="119">
        <v>58646</v>
      </c>
      <c r="D8" s="124">
        <v>0.0564</v>
      </c>
      <c r="E8" s="131" t="str">
        <f t="shared" si="0"/>
        <v>是</v>
      </c>
    </row>
    <row r="9" s="110" customFormat="1" ht="25" customHeight="1" spans="1:5">
      <c r="A9" s="120" t="s">
        <v>1723</v>
      </c>
      <c r="B9" s="121">
        <v>32737</v>
      </c>
      <c r="C9" s="121">
        <v>33650</v>
      </c>
      <c r="D9" s="122">
        <v>0.0279</v>
      </c>
      <c r="E9" s="131" t="str">
        <f t="shared" si="0"/>
        <v>是</v>
      </c>
    </row>
    <row r="10" s="110" customFormat="1" ht="25" customHeight="1" spans="1:5">
      <c r="A10" s="120" t="s">
        <v>1724</v>
      </c>
      <c r="B10" s="121">
        <v>118</v>
      </c>
      <c r="C10" s="121">
        <v>120</v>
      </c>
      <c r="D10" s="122">
        <v>0.0169</v>
      </c>
      <c r="E10" s="131" t="str">
        <f t="shared" si="0"/>
        <v>是</v>
      </c>
    </row>
    <row r="11" s="110" customFormat="1" ht="25" customHeight="1" spans="1:5">
      <c r="A11" s="120" t="s">
        <v>1725</v>
      </c>
      <c r="B11" s="121">
        <v>21575</v>
      </c>
      <c r="C11" s="121">
        <v>23893</v>
      </c>
      <c r="D11" s="122">
        <v>0.1074</v>
      </c>
      <c r="E11" s="131" t="str">
        <f t="shared" si="0"/>
        <v>是</v>
      </c>
    </row>
    <row r="12" s="110" customFormat="1" ht="25" customHeight="1" spans="1:5">
      <c r="A12" s="118" t="s">
        <v>1729</v>
      </c>
      <c r="B12" s="119">
        <v>6550</v>
      </c>
      <c r="C12" s="119">
        <v>0</v>
      </c>
      <c r="D12" s="124">
        <v>-1</v>
      </c>
      <c r="E12" s="131" t="str">
        <f t="shared" si="0"/>
        <v>是</v>
      </c>
    </row>
    <row r="13" ht="25" customHeight="1" spans="1:5">
      <c r="A13" s="120" t="s">
        <v>1723</v>
      </c>
      <c r="B13" s="121">
        <v>4650</v>
      </c>
      <c r="C13" s="99">
        <v>0</v>
      </c>
      <c r="D13" s="125">
        <v>-1</v>
      </c>
      <c r="E13" s="131" t="str">
        <f t="shared" si="0"/>
        <v>是</v>
      </c>
    </row>
    <row r="14" ht="25" customHeight="1" spans="1:5">
      <c r="A14" s="120" t="s">
        <v>1724</v>
      </c>
      <c r="B14" s="121">
        <v>1889</v>
      </c>
      <c r="C14" s="121">
        <v>0</v>
      </c>
      <c r="D14" s="122">
        <v>-1</v>
      </c>
      <c r="E14" s="131" t="str">
        <f t="shared" si="0"/>
        <v>是</v>
      </c>
    </row>
    <row r="15" ht="25" customHeight="1" spans="1:5">
      <c r="A15" s="120" t="s">
        <v>1725</v>
      </c>
      <c r="B15" s="121"/>
      <c r="C15" s="99"/>
      <c r="D15" s="125"/>
      <c r="E15" s="131" t="str">
        <f t="shared" si="0"/>
        <v>否</v>
      </c>
    </row>
    <row r="16" ht="25" customHeight="1" spans="1:5">
      <c r="A16" s="118" t="s">
        <v>1730</v>
      </c>
      <c r="B16" s="119">
        <v>78103</v>
      </c>
      <c r="C16" s="119">
        <v>237939</v>
      </c>
      <c r="D16" s="124">
        <v>2.0465</v>
      </c>
      <c r="E16" s="131" t="str">
        <f t="shared" si="0"/>
        <v>是</v>
      </c>
    </row>
    <row r="17" ht="25" customHeight="1" spans="1:5">
      <c r="A17" s="120" t="s">
        <v>1723</v>
      </c>
      <c r="B17" s="121">
        <v>71110</v>
      </c>
      <c r="C17" s="121">
        <v>229435</v>
      </c>
      <c r="D17" s="122">
        <v>2.2265</v>
      </c>
      <c r="E17" s="131" t="str">
        <f t="shared" si="0"/>
        <v>是</v>
      </c>
    </row>
    <row r="18" ht="25" customHeight="1" spans="1:5">
      <c r="A18" s="120" t="s">
        <v>1724</v>
      </c>
      <c r="B18" s="121">
        <v>5862</v>
      </c>
      <c r="C18" s="121">
        <v>6305</v>
      </c>
      <c r="D18" s="122">
        <v>0.0756</v>
      </c>
      <c r="E18" s="131" t="str">
        <f t="shared" si="0"/>
        <v>是</v>
      </c>
    </row>
    <row r="19" ht="25" customHeight="1" spans="1:5">
      <c r="A19" s="120" t="s">
        <v>1725</v>
      </c>
      <c r="B19" s="121">
        <v>31</v>
      </c>
      <c r="C19" s="126">
        <v>566</v>
      </c>
      <c r="D19" s="122">
        <v>17.2581</v>
      </c>
      <c r="E19" s="131" t="str">
        <f t="shared" si="0"/>
        <v>是</v>
      </c>
    </row>
    <row r="20" ht="25" customHeight="1" spans="1:5">
      <c r="A20" s="118" t="s">
        <v>1731</v>
      </c>
      <c r="B20" s="119">
        <v>2872</v>
      </c>
      <c r="C20" s="119">
        <v>0</v>
      </c>
      <c r="D20" s="124">
        <v>-1</v>
      </c>
      <c r="E20" s="131" t="str">
        <f t="shared" si="0"/>
        <v>是</v>
      </c>
    </row>
    <row r="21" ht="25" customHeight="1" spans="1:5">
      <c r="A21" s="120" t="s">
        <v>1723</v>
      </c>
      <c r="B21" s="121">
        <v>2811</v>
      </c>
      <c r="C21" s="93">
        <v>0</v>
      </c>
      <c r="D21" s="122">
        <v>-1</v>
      </c>
      <c r="E21" s="131" t="str">
        <f t="shared" si="0"/>
        <v>是</v>
      </c>
    </row>
    <row r="22" ht="25" customHeight="1" spans="1:5">
      <c r="A22" s="120" t="s">
        <v>1724</v>
      </c>
      <c r="B22" s="121">
        <v>60</v>
      </c>
      <c r="C22" s="121">
        <v>0</v>
      </c>
      <c r="D22" s="122">
        <v>-1</v>
      </c>
      <c r="E22" s="131" t="str">
        <f t="shared" si="0"/>
        <v>是</v>
      </c>
    </row>
    <row r="23" ht="25" customHeight="1" spans="1:5">
      <c r="A23" s="120" t="s">
        <v>1725</v>
      </c>
      <c r="B23" s="121">
        <v>0</v>
      </c>
      <c r="C23" s="93"/>
      <c r="D23" s="122" t="s">
        <v>1726</v>
      </c>
      <c r="E23" s="131" t="str">
        <f t="shared" si="0"/>
        <v>否</v>
      </c>
    </row>
    <row r="24" ht="25" customHeight="1" spans="1:5">
      <c r="A24" s="118" t="s">
        <v>1732</v>
      </c>
      <c r="B24" s="119">
        <v>71804</v>
      </c>
      <c r="C24" s="86">
        <v>145298</v>
      </c>
      <c r="D24" s="124">
        <v>1.0235</v>
      </c>
      <c r="E24" s="131" t="str">
        <f t="shared" si="0"/>
        <v>是</v>
      </c>
    </row>
    <row r="25" ht="25" customHeight="1" spans="1:5">
      <c r="A25" s="120" t="s">
        <v>1723</v>
      </c>
      <c r="B25" s="121">
        <v>319</v>
      </c>
      <c r="C25" s="86">
        <v>45382</v>
      </c>
      <c r="D25" s="124">
        <v>141.2633</v>
      </c>
      <c r="E25" s="131" t="str">
        <f t="shared" si="0"/>
        <v>是</v>
      </c>
    </row>
    <row r="26" ht="25" customHeight="1" spans="1:5">
      <c r="A26" s="120" t="s">
        <v>1724</v>
      </c>
      <c r="B26" s="121">
        <v>0</v>
      </c>
      <c r="C26" s="86">
        <v>1959</v>
      </c>
      <c r="D26" s="124" t="s">
        <v>1726</v>
      </c>
      <c r="E26" s="131" t="str">
        <f t="shared" si="0"/>
        <v>是</v>
      </c>
    </row>
    <row r="27" ht="25" customHeight="1" spans="1:5">
      <c r="A27" s="120" t="s">
        <v>1725</v>
      </c>
      <c r="B27" s="121">
        <v>71485</v>
      </c>
      <c r="C27" s="86">
        <v>90044</v>
      </c>
      <c r="D27" s="124">
        <v>0.2596</v>
      </c>
      <c r="E27" s="131" t="str">
        <f t="shared" si="0"/>
        <v>是</v>
      </c>
    </row>
    <row r="28" ht="25" customHeight="1" spans="1:5">
      <c r="A28" s="118" t="s">
        <v>1733</v>
      </c>
      <c r="B28" s="119">
        <v>122122</v>
      </c>
      <c r="C28" s="86">
        <v>203093</v>
      </c>
      <c r="D28" s="124">
        <v>0.663</v>
      </c>
      <c r="E28" s="131" t="str">
        <f t="shared" si="0"/>
        <v>是</v>
      </c>
    </row>
    <row r="29" ht="25" customHeight="1" spans="1:5">
      <c r="A29" s="120" t="s">
        <v>1723</v>
      </c>
      <c r="B29" s="121">
        <v>0</v>
      </c>
      <c r="C29" s="121">
        <v>71129</v>
      </c>
      <c r="D29" s="127" t="s">
        <v>1726</v>
      </c>
      <c r="E29" s="131" t="str">
        <f t="shared" si="0"/>
        <v>是</v>
      </c>
    </row>
    <row r="30" ht="25" customHeight="1" spans="1:5">
      <c r="A30" s="120" t="s">
        <v>1724</v>
      </c>
      <c r="B30" s="121">
        <v>796</v>
      </c>
      <c r="C30" s="121">
        <v>601</v>
      </c>
      <c r="D30" s="127">
        <v>-0.245</v>
      </c>
      <c r="E30" s="131" t="str">
        <f t="shared" si="0"/>
        <v>是</v>
      </c>
    </row>
    <row r="31" ht="25" customHeight="1" spans="1:5">
      <c r="A31" s="120" t="s">
        <v>1725</v>
      </c>
      <c r="B31" s="121">
        <v>120903</v>
      </c>
      <c r="C31" s="121">
        <v>129822</v>
      </c>
      <c r="D31" s="127">
        <v>0.0738</v>
      </c>
      <c r="E31" s="131" t="str">
        <f t="shared" si="0"/>
        <v>是</v>
      </c>
    </row>
    <row r="32" ht="25" customHeight="1" spans="1:5">
      <c r="A32" s="104" t="s">
        <v>1734</v>
      </c>
      <c r="B32" s="119">
        <v>409123</v>
      </c>
      <c r="C32" s="119">
        <v>644976</v>
      </c>
      <c r="D32" s="124">
        <v>0.5765</v>
      </c>
      <c r="E32" s="131" t="str">
        <f t="shared" si="0"/>
        <v>是</v>
      </c>
    </row>
    <row r="33" ht="25" customHeight="1" spans="1:5">
      <c r="A33" s="120" t="s">
        <v>1735</v>
      </c>
      <c r="B33" s="121">
        <v>182974</v>
      </c>
      <c r="C33" s="121">
        <v>379596</v>
      </c>
      <c r="D33" s="127">
        <v>1.0746</v>
      </c>
      <c r="E33" s="131" t="str">
        <f t="shared" si="0"/>
        <v>是</v>
      </c>
    </row>
    <row r="34" ht="25" customHeight="1" spans="1:5">
      <c r="A34" s="120" t="s">
        <v>1736</v>
      </c>
      <c r="B34" s="121">
        <v>9375</v>
      </c>
      <c r="C34" s="121">
        <v>8985</v>
      </c>
      <c r="D34" s="127">
        <v>-0.0416</v>
      </c>
      <c r="E34" s="131" t="str">
        <f t="shared" si="0"/>
        <v>是</v>
      </c>
    </row>
    <row r="35" ht="25" customHeight="1" spans="1:5">
      <c r="A35" s="120" t="s">
        <v>1737</v>
      </c>
      <c r="B35" s="121">
        <v>213994</v>
      </c>
      <c r="C35" s="121">
        <v>244325</v>
      </c>
      <c r="D35" s="127">
        <v>0.1417</v>
      </c>
      <c r="E35" s="131" t="str">
        <f t="shared" si="0"/>
        <v>是</v>
      </c>
    </row>
    <row r="36" ht="25" customHeight="1" spans="1:5">
      <c r="A36" s="107" t="s">
        <v>1738</v>
      </c>
      <c r="B36" s="119">
        <v>323284</v>
      </c>
      <c r="C36" s="119">
        <v>8527</v>
      </c>
      <c r="D36" s="124">
        <v>-0.9736</v>
      </c>
      <c r="E36" s="131" t="str">
        <f t="shared" si="0"/>
        <v>是</v>
      </c>
    </row>
    <row r="37" ht="25" customHeight="1" spans="1:5">
      <c r="A37" s="107" t="s">
        <v>1739</v>
      </c>
      <c r="B37" s="119">
        <v>340441</v>
      </c>
      <c r="C37" s="86">
        <v>0</v>
      </c>
      <c r="D37" s="124">
        <v>-1</v>
      </c>
      <c r="E37" s="131" t="str">
        <f t="shared" si="0"/>
        <v>是</v>
      </c>
    </row>
    <row r="38" ht="25" customHeight="1" spans="1:5">
      <c r="A38" s="104" t="s">
        <v>1740</v>
      </c>
      <c r="B38" s="119">
        <v>1072848</v>
      </c>
      <c r="C38" s="119">
        <v>653503</v>
      </c>
      <c r="D38" s="128">
        <v>-0.3909</v>
      </c>
      <c r="E38" s="131" t="str">
        <f t="shared" si="0"/>
        <v>是</v>
      </c>
    </row>
    <row r="39" spans="2:4">
      <c r="B39" s="129"/>
      <c r="C39" s="129"/>
      <c r="D39" s="130"/>
    </row>
    <row r="40" spans="2:3">
      <c r="B40" s="129"/>
      <c r="C40" s="129"/>
    </row>
    <row r="41" spans="2:3">
      <c r="B41" s="129"/>
      <c r="C41" s="129"/>
    </row>
    <row r="42" spans="2:3">
      <c r="B42" s="129"/>
      <c r="C42" s="129"/>
    </row>
  </sheetData>
  <autoFilter xmlns:etc="http://www.wps.cn/officeDocument/2017/etCustomData" ref="A3:E38" etc:filterBottomFollowUsedRange="0">
    <filterColumn colId="4">
      <customFilters>
        <customFilter operator="equal" val="是"/>
      </customFilters>
    </filterColumn>
    <extLst/>
  </autoFilter>
  <mergeCells count="1">
    <mergeCell ref="A1:D1"/>
  </mergeCells>
  <conditionalFormatting sqref="E28:E3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00B0F0"/>
  </sheetPr>
  <dimension ref="A1:E26"/>
  <sheetViews>
    <sheetView showGridLines="0" showZeros="0" view="pageBreakPreview" zoomScaleNormal="100" workbookViewId="0">
      <selection activeCell="I15" sqref="I15"/>
    </sheetView>
  </sheetViews>
  <sheetFormatPr defaultColWidth="9" defaultRowHeight="15.75" outlineLevelCol="4"/>
  <cols>
    <col min="1" max="1" width="50.775" style="75" customWidth="1"/>
    <col min="2" max="2" width="21.6666666666667" style="76" customWidth="1"/>
    <col min="3" max="3" width="20.6666666666667" style="76" customWidth="1"/>
    <col min="4" max="4" width="20.6666666666667" style="75" customWidth="1"/>
    <col min="5" max="5" width="5.10833333333333" style="75" hidden="1" customWidth="1"/>
    <col min="6" max="246" width="9" style="75"/>
    <col min="247" max="247" width="41.6666666666667" style="75" customWidth="1"/>
    <col min="248" max="249" width="14.4416666666667" style="75" customWidth="1"/>
    <col min="250" max="250" width="13.8916666666667" style="75" customWidth="1"/>
    <col min="251" max="253" width="9" style="75"/>
    <col min="254" max="255" width="10.4416666666667" style="75" customWidth="1"/>
    <col min="256" max="502" width="9" style="75"/>
    <col min="503" max="503" width="41.6666666666667" style="75" customWidth="1"/>
    <col min="504" max="505" width="14.4416666666667" style="75" customWidth="1"/>
    <col min="506" max="506" width="13.8916666666667" style="75" customWidth="1"/>
    <col min="507" max="509" width="9" style="75"/>
    <col min="510" max="511" width="10.4416666666667" style="75" customWidth="1"/>
    <col min="512" max="758" width="9" style="75"/>
    <col min="759" max="759" width="41.6666666666667" style="75" customWidth="1"/>
    <col min="760" max="761" width="14.4416666666667" style="75" customWidth="1"/>
    <col min="762" max="762" width="13.8916666666667" style="75" customWidth="1"/>
    <col min="763" max="765" width="9" style="75"/>
    <col min="766" max="767" width="10.4416666666667" style="75" customWidth="1"/>
    <col min="768" max="1014" width="9" style="75"/>
    <col min="1015" max="1015" width="41.6666666666667" style="75" customWidth="1"/>
    <col min="1016" max="1017" width="14.4416666666667" style="75" customWidth="1"/>
    <col min="1018" max="1018" width="13.8916666666667" style="75" customWidth="1"/>
    <col min="1019" max="1021" width="9" style="75"/>
    <col min="1022" max="1023" width="10.4416666666667" style="75" customWidth="1"/>
    <col min="1024" max="1270" width="9" style="75"/>
    <col min="1271" max="1271" width="41.6666666666667" style="75" customWidth="1"/>
    <col min="1272" max="1273" width="14.4416666666667" style="75" customWidth="1"/>
    <col min="1274" max="1274" width="13.8916666666667" style="75" customWidth="1"/>
    <col min="1275" max="1277" width="9" style="75"/>
    <col min="1278" max="1279" width="10.4416666666667" style="75" customWidth="1"/>
    <col min="1280" max="1526" width="9" style="75"/>
    <col min="1527" max="1527" width="41.6666666666667" style="75" customWidth="1"/>
    <col min="1528" max="1529" width="14.4416666666667" style="75" customWidth="1"/>
    <col min="1530" max="1530" width="13.8916666666667" style="75" customWidth="1"/>
    <col min="1531" max="1533" width="9" style="75"/>
    <col min="1534" max="1535" width="10.4416666666667" style="75" customWidth="1"/>
    <col min="1536" max="1782" width="9" style="75"/>
    <col min="1783" max="1783" width="41.6666666666667" style="75" customWidth="1"/>
    <col min="1784" max="1785" width="14.4416666666667" style="75" customWidth="1"/>
    <col min="1786" max="1786" width="13.8916666666667" style="75" customWidth="1"/>
    <col min="1787" max="1789" width="9" style="75"/>
    <col min="1790" max="1791" width="10.4416666666667" style="75" customWidth="1"/>
    <col min="1792" max="2038" width="9" style="75"/>
    <col min="2039" max="2039" width="41.6666666666667" style="75" customWidth="1"/>
    <col min="2040" max="2041" width="14.4416666666667" style="75" customWidth="1"/>
    <col min="2042" max="2042" width="13.8916666666667" style="75" customWidth="1"/>
    <col min="2043" max="2045" width="9" style="75"/>
    <col min="2046" max="2047" width="10.4416666666667" style="75" customWidth="1"/>
    <col min="2048" max="2294" width="9" style="75"/>
    <col min="2295" max="2295" width="41.6666666666667" style="75" customWidth="1"/>
    <col min="2296" max="2297" width="14.4416666666667" style="75" customWidth="1"/>
    <col min="2298" max="2298" width="13.8916666666667" style="75" customWidth="1"/>
    <col min="2299" max="2301" width="9" style="75"/>
    <col min="2302" max="2303" width="10.4416666666667" style="75" customWidth="1"/>
    <col min="2304" max="2550" width="9" style="75"/>
    <col min="2551" max="2551" width="41.6666666666667" style="75" customWidth="1"/>
    <col min="2552" max="2553" width="14.4416666666667" style="75" customWidth="1"/>
    <col min="2554" max="2554" width="13.8916666666667" style="75" customWidth="1"/>
    <col min="2555" max="2557" width="9" style="75"/>
    <col min="2558" max="2559" width="10.4416666666667" style="75" customWidth="1"/>
    <col min="2560" max="2806" width="9" style="75"/>
    <col min="2807" max="2807" width="41.6666666666667" style="75" customWidth="1"/>
    <col min="2808" max="2809" width="14.4416666666667" style="75" customWidth="1"/>
    <col min="2810" max="2810" width="13.8916666666667" style="75" customWidth="1"/>
    <col min="2811" max="2813" width="9" style="75"/>
    <col min="2814" max="2815" width="10.4416666666667" style="75" customWidth="1"/>
    <col min="2816" max="3062" width="9" style="75"/>
    <col min="3063" max="3063" width="41.6666666666667" style="75" customWidth="1"/>
    <col min="3064" max="3065" width="14.4416666666667" style="75" customWidth="1"/>
    <col min="3066" max="3066" width="13.8916666666667" style="75" customWidth="1"/>
    <col min="3067" max="3069" width="9" style="75"/>
    <col min="3070" max="3071" width="10.4416666666667" style="75" customWidth="1"/>
    <col min="3072" max="3318" width="9" style="75"/>
    <col min="3319" max="3319" width="41.6666666666667" style="75" customWidth="1"/>
    <col min="3320" max="3321" width="14.4416666666667" style="75" customWidth="1"/>
    <col min="3322" max="3322" width="13.8916666666667" style="75" customWidth="1"/>
    <col min="3323" max="3325" width="9" style="75"/>
    <col min="3326" max="3327" width="10.4416666666667" style="75" customWidth="1"/>
    <col min="3328" max="3574" width="9" style="75"/>
    <col min="3575" max="3575" width="41.6666666666667" style="75" customWidth="1"/>
    <col min="3576" max="3577" width="14.4416666666667" style="75" customWidth="1"/>
    <col min="3578" max="3578" width="13.8916666666667" style="75" customWidth="1"/>
    <col min="3579" max="3581" width="9" style="75"/>
    <col min="3582" max="3583" width="10.4416666666667" style="75" customWidth="1"/>
    <col min="3584" max="3830" width="9" style="75"/>
    <col min="3831" max="3831" width="41.6666666666667" style="75" customWidth="1"/>
    <col min="3832" max="3833" width="14.4416666666667" style="75" customWidth="1"/>
    <col min="3834" max="3834" width="13.8916666666667" style="75" customWidth="1"/>
    <col min="3835" max="3837" width="9" style="75"/>
    <col min="3838" max="3839" width="10.4416666666667" style="75" customWidth="1"/>
    <col min="3840" max="4086" width="9" style="75"/>
    <col min="4087" max="4087" width="41.6666666666667" style="75" customWidth="1"/>
    <col min="4088" max="4089" width="14.4416666666667" style="75" customWidth="1"/>
    <col min="4090" max="4090" width="13.8916666666667" style="75" customWidth="1"/>
    <col min="4091" max="4093" width="9" style="75"/>
    <col min="4094" max="4095" width="10.4416666666667" style="75" customWidth="1"/>
    <col min="4096" max="4342" width="9" style="75"/>
    <col min="4343" max="4343" width="41.6666666666667" style="75" customWidth="1"/>
    <col min="4344" max="4345" width="14.4416666666667" style="75" customWidth="1"/>
    <col min="4346" max="4346" width="13.8916666666667" style="75" customWidth="1"/>
    <col min="4347" max="4349" width="9" style="75"/>
    <col min="4350" max="4351" width="10.4416666666667" style="75" customWidth="1"/>
    <col min="4352" max="4598" width="9" style="75"/>
    <col min="4599" max="4599" width="41.6666666666667" style="75" customWidth="1"/>
    <col min="4600" max="4601" width="14.4416666666667" style="75" customWidth="1"/>
    <col min="4602" max="4602" width="13.8916666666667" style="75" customWidth="1"/>
    <col min="4603" max="4605" width="9" style="75"/>
    <col min="4606" max="4607" width="10.4416666666667" style="75" customWidth="1"/>
    <col min="4608" max="4854" width="9" style="75"/>
    <col min="4855" max="4855" width="41.6666666666667" style="75" customWidth="1"/>
    <col min="4856" max="4857" width="14.4416666666667" style="75" customWidth="1"/>
    <col min="4858" max="4858" width="13.8916666666667" style="75" customWidth="1"/>
    <col min="4859" max="4861" width="9" style="75"/>
    <col min="4862" max="4863" width="10.4416666666667" style="75" customWidth="1"/>
    <col min="4864" max="5110" width="9" style="75"/>
    <col min="5111" max="5111" width="41.6666666666667" style="75" customWidth="1"/>
    <col min="5112" max="5113" width="14.4416666666667" style="75" customWidth="1"/>
    <col min="5114" max="5114" width="13.8916666666667" style="75" customWidth="1"/>
    <col min="5115" max="5117" width="9" style="75"/>
    <col min="5118" max="5119" width="10.4416666666667" style="75" customWidth="1"/>
    <col min="5120" max="5366" width="9" style="75"/>
    <col min="5367" max="5367" width="41.6666666666667" style="75" customWidth="1"/>
    <col min="5368" max="5369" width="14.4416666666667" style="75" customWidth="1"/>
    <col min="5370" max="5370" width="13.8916666666667" style="75" customWidth="1"/>
    <col min="5371" max="5373" width="9" style="75"/>
    <col min="5374" max="5375" width="10.4416666666667" style="75" customWidth="1"/>
    <col min="5376" max="5622" width="9" style="75"/>
    <col min="5623" max="5623" width="41.6666666666667" style="75" customWidth="1"/>
    <col min="5624" max="5625" width="14.4416666666667" style="75" customWidth="1"/>
    <col min="5626" max="5626" width="13.8916666666667" style="75" customWidth="1"/>
    <col min="5627" max="5629" width="9" style="75"/>
    <col min="5630" max="5631" width="10.4416666666667" style="75" customWidth="1"/>
    <col min="5632" max="5878" width="9" style="75"/>
    <col min="5879" max="5879" width="41.6666666666667" style="75" customWidth="1"/>
    <col min="5880" max="5881" width="14.4416666666667" style="75" customWidth="1"/>
    <col min="5882" max="5882" width="13.8916666666667" style="75" customWidth="1"/>
    <col min="5883" max="5885" width="9" style="75"/>
    <col min="5886" max="5887" width="10.4416666666667" style="75" customWidth="1"/>
    <col min="5888" max="6134" width="9" style="75"/>
    <col min="6135" max="6135" width="41.6666666666667" style="75" customWidth="1"/>
    <col min="6136" max="6137" width="14.4416666666667" style="75" customWidth="1"/>
    <col min="6138" max="6138" width="13.8916666666667" style="75" customWidth="1"/>
    <col min="6139" max="6141" width="9" style="75"/>
    <col min="6142" max="6143" width="10.4416666666667" style="75" customWidth="1"/>
    <col min="6144" max="6390" width="9" style="75"/>
    <col min="6391" max="6391" width="41.6666666666667" style="75" customWidth="1"/>
    <col min="6392" max="6393" width="14.4416666666667" style="75" customWidth="1"/>
    <col min="6394" max="6394" width="13.8916666666667" style="75" customWidth="1"/>
    <col min="6395" max="6397" width="9" style="75"/>
    <col min="6398" max="6399" width="10.4416666666667" style="75" customWidth="1"/>
    <col min="6400" max="6646" width="9" style="75"/>
    <col min="6647" max="6647" width="41.6666666666667" style="75" customWidth="1"/>
    <col min="6648" max="6649" width="14.4416666666667" style="75" customWidth="1"/>
    <col min="6650" max="6650" width="13.8916666666667" style="75" customWidth="1"/>
    <col min="6651" max="6653" width="9" style="75"/>
    <col min="6654" max="6655" width="10.4416666666667" style="75" customWidth="1"/>
    <col min="6656" max="6902" width="9" style="75"/>
    <col min="6903" max="6903" width="41.6666666666667" style="75" customWidth="1"/>
    <col min="6904" max="6905" width="14.4416666666667" style="75" customWidth="1"/>
    <col min="6906" max="6906" width="13.8916666666667" style="75" customWidth="1"/>
    <col min="6907" max="6909" width="9" style="75"/>
    <col min="6910" max="6911" width="10.4416666666667" style="75" customWidth="1"/>
    <col min="6912" max="7158" width="9" style="75"/>
    <col min="7159" max="7159" width="41.6666666666667" style="75" customWidth="1"/>
    <col min="7160" max="7161" width="14.4416666666667" style="75" customWidth="1"/>
    <col min="7162" max="7162" width="13.8916666666667" style="75" customWidth="1"/>
    <col min="7163" max="7165" width="9" style="75"/>
    <col min="7166" max="7167" width="10.4416666666667" style="75" customWidth="1"/>
    <col min="7168" max="7414" width="9" style="75"/>
    <col min="7415" max="7415" width="41.6666666666667" style="75" customWidth="1"/>
    <col min="7416" max="7417" width="14.4416666666667" style="75" customWidth="1"/>
    <col min="7418" max="7418" width="13.8916666666667" style="75" customWidth="1"/>
    <col min="7419" max="7421" width="9" style="75"/>
    <col min="7422" max="7423" width="10.4416666666667" style="75" customWidth="1"/>
    <col min="7424" max="7670" width="9" style="75"/>
    <col min="7671" max="7671" width="41.6666666666667" style="75" customWidth="1"/>
    <col min="7672" max="7673" width="14.4416666666667" style="75" customWidth="1"/>
    <col min="7674" max="7674" width="13.8916666666667" style="75" customWidth="1"/>
    <col min="7675" max="7677" width="9" style="75"/>
    <col min="7678" max="7679" width="10.4416666666667" style="75" customWidth="1"/>
    <col min="7680" max="7926" width="9" style="75"/>
    <col min="7927" max="7927" width="41.6666666666667" style="75" customWidth="1"/>
    <col min="7928" max="7929" width="14.4416666666667" style="75" customWidth="1"/>
    <col min="7930" max="7930" width="13.8916666666667" style="75" customWidth="1"/>
    <col min="7931" max="7933" width="9" style="75"/>
    <col min="7934" max="7935" width="10.4416666666667" style="75" customWidth="1"/>
    <col min="7936" max="8182" width="9" style="75"/>
    <col min="8183" max="8183" width="41.6666666666667" style="75" customWidth="1"/>
    <col min="8184" max="8185" width="14.4416666666667" style="75" customWidth="1"/>
    <col min="8186" max="8186" width="13.8916666666667" style="75" customWidth="1"/>
    <col min="8187" max="8189" width="9" style="75"/>
    <col min="8190" max="8191" width="10.4416666666667" style="75" customWidth="1"/>
    <col min="8192" max="8438" width="9" style="75"/>
    <col min="8439" max="8439" width="41.6666666666667" style="75" customWidth="1"/>
    <col min="8440" max="8441" width="14.4416666666667" style="75" customWidth="1"/>
    <col min="8442" max="8442" width="13.8916666666667" style="75" customWidth="1"/>
    <col min="8443" max="8445" width="9" style="75"/>
    <col min="8446" max="8447" width="10.4416666666667" style="75" customWidth="1"/>
    <col min="8448" max="8694" width="9" style="75"/>
    <col min="8695" max="8695" width="41.6666666666667" style="75" customWidth="1"/>
    <col min="8696" max="8697" width="14.4416666666667" style="75" customWidth="1"/>
    <col min="8698" max="8698" width="13.8916666666667" style="75" customWidth="1"/>
    <col min="8699" max="8701" width="9" style="75"/>
    <col min="8702" max="8703" width="10.4416666666667" style="75" customWidth="1"/>
    <col min="8704" max="8950" width="9" style="75"/>
    <col min="8951" max="8951" width="41.6666666666667" style="75" customWidth="1"/>
    <col min="8952" max="8953" width="14.4416666666667" style="75" customWidth="1"/>
    <col min="8954" max="8954" width="13.8916666666667" style="75" customWidth="1"/>
    <col min="8955" max="8957" width="9" style="75"/>
    <col min="8958" max="8959" width="10.4416666666667" style="75" customWidth="1"/>
    <col min="8960" max="9206" width="9" style="75"/>
    <col min="9207" max="9207" width="41.6666666666667" style="75" customWidth="1"/>
    <col min="9208" max="9209" width="14.4416666666667" style="75" customWidth="1"/>
    <col min="9210" max="9210" width="13.8916666666667" style="75" customWidth="1"/>
    <col min="9211" max="9213" width="9" style="75"/>
    <col min="9214" max="9215" width="10.4416666666667" style="75" customWidth="1"/>
    <col min="9216" max="9462" width="9" style="75"/>
    <col min="9463" max="9463" width="41.6666666666667" style="75" customWidth="1"/>
    <col min="9464" max="9465" width="14.4416666666667" style="75" customWidth="1"/>
    <col min="9466" max="9466" width="13.8916666666667" style="75" customWidth="1"/>
    <col min="9467" max="9469" width="9" style="75"/>
    <col min="9470" max="9471" width="10.4416666666667" style="75" customWidth="1"/>
    <col min="9472" max="9718" width="9" style="75"/>
    <col min="9719" max="9719" width="41.6666666666667" style="75" customWidth="1"/>
    <col min="9720" max="9721" width="14.4416666666667" style="75" customWidth="1"/>
    <col min="9722" max="9722" width="13.8916666666667" style="75" customWidth="1"/>
    <col min="9723" max="9725" width="9" style="75"/>
    <col min="9726" max="9727" width="10.4416666666667" style="75" customWidth="1"/>
    <col min="9728" max="9974" width="9" style="75"/>
    <col min="9975" max="9975" width="41.6666666666667" style="75" customWidth="1"/>
    <col min="9976" max="9977" width="14.4416666666667" style="75" customWidth="1"/>
    <col min="9978" max="9978" width="13.8916666666667" style="75" customWidth="1"/>
    <col min="9979" max="9981" width="9" style="75"/>
    <col min="9982" max="9983" width="10.4416666666667" style="75" customWidth="1"/>
    <col min="9984" max="10230" width="9" style="75"/>
    <col min="10231" max="10231" width="41.6666666666667" style="75" customWidth="1"/>
    <col min="10232" max="10233" width="14.4416666666667" style="75" customWidth="1"/>
    <col min="10234" max="10234" width="13.8916666666667" style="75" customWidth="1"/>
    <col min="10235" max="10237" width="9" style="75"/>
    <col min="10238" max="10239" width="10.4416666666667" style="75" customWidth="1"/>
    <col min="10240" max="10486" width="9" style="75"/>
    <col min="10487" max="10487" width="41.6666666666667" style="75" customWidth="1"/>
    <col min="10488" max="10489" width="14.4416666666667" style="75" customWidth="1"/>
    <col min="10490" max="10490" width="13.8916666666667" style="75" customWidth="1"/>
    <col min="10491" max="10493" width="9" style="75"/>
    <col min="10494" max="10495" width="10.4416666666667" style="75" customWidth="1"/>
    <col min="10496" max="10742" width="9" style="75"/>
    <col min="10743" max="10743" width="41.6666666666667" style="75" customWidth="1"/>
    <col min="10744" max="10745" width="14.4416666666667" style="75" customWidth="1"/>
    <col min="10746" max="10746" width="13.8916666666667" style="75" customWidth="1"/>
    <col min="10747" max="10749" width="9" style="75"/>
    <col min="10750" max="10751" width="10.4416666666667" style="75" customWidth="1"/>
    <col min="10752" max="10998" width="9" style="75"/>
    <col min="10999" max="10999" width="41.6666666666667" style="75" customWidth="1"/>
    <col min="11000" max="11001" width="14.4416666666667" style="75" customWidth="1"/>
    <col min="11002" max="11002" width="13.8916666666667" style="75" customWidth="1"/>
    <col min="11003" max="11005" width="9" style="75"/>
    <col min="11006" max="11007" width="10.4416666666667" style="75" customWidth="1"/>
    <col min="11008" max="11254" width="9" style="75"/>
    <col min="11255" max="11255" width="41.6666666666667" style="75" customWidth="1"/>
    <col min="11256" max="11257" width="14.4416666666667" style="75" customWidth="1"/>
    <col min="11258" max="11258" width="13.8916666666667" style="75" customWidth="1"/>
    <col min="11259" max="11261" width="9" style="75"/>
    <col min="11262" max="11263" width="10.4416666666667" style="75" customWidth="1"/>
    <col min="11264" max="11510" width="9" style="75"/>
    <col min="11511" max="11511" width="41.6666666666667" style="75" customWidth="1"/>
    <col min="11512" max="11513" width="14.4416666666667" style="75" customWidth="1"/>
    <col min="11514" max="11514" width="13.8916666666667" style="75" customWidth="1"/>
    <col min="11515" max="11517" width="9" style="75"/>
    <col min="11518" max="11519" width="10.4416666666667" style="75" customWidth="1"/>
    <col min="11520" max="11766" width="9" style="75"/>
    <col min="11767" max="11767" width="41.6666666666667" style="75" customWidth="1"/>
    <col min="11768" max="11769" width="14.4416666666667" style="75" customWidth="1"/>
    <col min="11770" max="11770" width="13.8916666666667" style="75" customWidth="1"/>
    <col min="11771" max="11773" width="9" style="75"/>
    <col min="11774" max="11775" width="10.4416666666667" style="75" customWidth="1"/>
    <col min="11776" max="12022" width="9" style="75"/>
    <col min="12023" max="12023" width="41.6666666666667" style="75" customWidth="1"/>
    <col min="12024" max="12025" width="14.4416666666667" style="75" customWidth="1"/>
    <col min="12026" max="12026" width="13.8916666666667" style="75" customWidth="1"/>
    <col min="12027" max="12029" width="9" style="75"/>
    <col min="12030" max="12031" width="10.4416666666667" style="75" customWidth="1"/>
    <col min="12032" max="12278" width="9" style="75"/>
    <col min="12279" max="12279" width="41.6666666666667" style="75" customWidth="1"/>
    <col min="12280" max="12281" width="14.4416666666667" style="75" customWidth="1"/>
    <col min="12282" max="12282" width="13.8916666666667" style="75" customWidth="1"/>
    <col min="12283" max="12285" width="9" style="75"/>
    <col min="12286" max="12287" width="10.4416666666667" style="75" customWidth="1"/>
    <col min="12288" max="12534" width="9" style="75"/>
    <col min="12535" max="12535" width="41.6666666666667" style="75" customWidth="1"/>
    <col min="12536" max="12537" width="14.4416666666667" style="75" customWidth="1"/>
    <col min="12538" max="12538" width="13.8916666666667" style="75" customWidth="1"/>
    <col min="12539" max="12541" width="9" style="75"/>
    <col min="12542" max="12543" width="10.4416666666667" style="75" customWidth="1"/>
    <col min="12544" max="12790" width="9" style="75"/>
    <col min="12791" max="12791" width="41.6666666666667" style="75" customWidth="1"/>
    <col min="12792" max="12793" width="14.4416666666667" style="75" customWidth="1"/>
    <col min="12794" max="12794" width="13.8916666666667" style="75" customWidth="1"/>
    <col min="12795" max="12797" width="9" style="75"/>
    <col min="12798" max="12799" width="10.4416666666667" style="75" customWidth="1"/>
    <col min="12800" max="13046" width="9" style="75"/>
    <col min="13047" max="13047" width="41.6666666666667" style="75" customWidth="1"/>
    <col min="13048" max="13049" width="14.4416666666667" style="75" customWidth="1"/>
    <col min="13050" max="13050" width="13.8916666666667" style="75" customWidth="1"/>
    <col min="13051" max="13053" width="9" style="75"/>
    <col min="13054" max="13055" width="10.4416666666667" style="75" customWidth="1"/>
    <col min="13056" max="13302" width="9" style="75"/>
    <col min="13303" max="13303" width="41.6666666666667" style="75" customWidth="1"/>
    <col min="13304" max="13305" width="14.4416666666667" style="75" customWidth="1"/>
    <col min="13306" max="13306" width="13.8916666666667" style="75" customWidth="1"/>
    <col min="13307" max="13309" width="9" style="75"/>
    <col min="13310" max="13311" width="10.4416666666667" style="75" customWidth="1"/>
    <col min="13312" max="13558" width="9" style="75"/>
    <col min="13559" max="13559" width="41.6666666666667" style="75" customWidth="1"/>
    <col min="13560" max="13561" width="14.4416666666667" style="75" customWidth="1"/>
    <col min="13562" max="13562" width="13.8916666666667" style="75" customWidth="1"/>
    <col min="13563" max="13565" width="9" style="75"/>
    <col min="13566" max="13567" width="10.4416666666667" style="75" customWidth="1"/>
    <col min="13568" max="13814" width="9" style="75"/>
    <col min="13815" max="13815" width="41.6666666666667" style="75" customWidth="1"/>
    <col min="13816" max="13817" width="14.4416666666667" style="75" customWidth="1"/>
    <col min="13818" max="13818" width="13.8916666666667" style="75" customWidth="1"/>
    <col min="13819" max="13821" width="9" style="75"/>
    <col min="13822" max="13823" width="10.4416666666667" style="75" customWidth="1"/>
    <col min="13824" max="14070" width="9" style="75"/>
    <col min="14071" max="14071" width="41.6666666666667" style="75" customWidth="1"/>
    <col min="14072" max="14073" width="14.4416666666667" style="75" customWidth="1"/>
    <col min="14074" max="14074" width="13.8916666666667" style="75" customWidth="1"/>
    <col min="14075" max="14077" width="9" style="75"/>
    <col min="14078" max="14079" width="10.4416666666667" style="75" customWidth="1"/>
    <col min="14080" max="14326" width="9" style="75"/>
    <col min="14327" max="14327" width="41.6666666666667" style="75" customWidth="1"/>
    <col min="14328" max="14329" width="14.4416666666667" style="75" customWidth="1"/>
    <col min="14330" max="14330" width="13.8916666666667" style="75" customWidth="1"/>
    <col min="14331" max="14333" width="9" style="75"/>
    <col min="14334" max="14335" width="10.4416666666667" style="75" customWidth="1"/>
    <col min="14336" max="14582" width="9" style="75"/>
    <col min="14583" max="14583" width="41.6666666666667" style="75" customWidth="1"/>
    <col min="14584" max="14585" width="14.4416666666667" style="75" customWidth="1"/>
    <col min="14586" max="14586" width="13.8916666666667" style="75" customWidth="1"/>
    <col min="14587" max="14589" width="9" style="75"/>
    <col min="14590" max="14591" width="10.4416666666667" style="75" customWidth="1"/>
    <col min="14592" max="14838" width="9" style="75"/>
    <col min="14839" max="14839" width="41.6666666666667" style="75" customWidth="1"/>
    <col min="14840" max="14841" width="14.4416666666667" style="75" customWidth="1"/>
    <col min="14842" max="14842" width="13.8916666666667" style="75" customWidth="1"/>
    <col min="14843" max="14845" width="9" style="75"/>
    <col min="14846" max="14847" width="10.4416666666667" style="75" customWidth="1"/>
    <col min="14848" max="15094" width="9" style="75"/>
    <col min="15095" max="15095" width="41.6666666666667" style="75" customWidth="1"/>
    <col min="15096" max="15097" width="14.4416666666667" style="75" customWidth="1"/>
    <col min="15098" max="15098" width="13.8916666666667" style="75" customWidth="1"/>
    <col min="15099" max="15101" width="9" style="75"/>
    <col min="15102" max="15103" width="10.4416666666667" style="75" customWidth="1"/>
    <col min="15104" max="15350" width="9" style="75"/>
    <col min="15351" max="15351" width="41.6666666666667" style="75" customWidth="1"/>
    <col min="15352" max="15353" width="14.4416666666667" style="75" customWidth="1"/>
    <col min="15354" max="15354" width="13.8916666666667" style="75" customWidth="1"/>
    <col min="15355" max="15357" width="9" style="75"/>
    <col min="15358" max="15359" width="10.4416666666667" style="75" customWidth="1"/>
    <col min="15360" max="15606" width="9" style="75"/>
    <col min="15607" max="15607" width="41.6666666666667" style="75" customWidth="1"/>
    <col min="15608" max="15609" width="14.4416666666667" style="75" customWidth="1"/>
    <col min="15610" max="15610" width="13.8916666666667" style="75" customWidth="1"/>
    <col min="15611" max="15613" width="9" style="75"/>
    <col min="15614" max="15615" width="10.4416666666667" style="75" customWidth="1"/>
    <col min="15616" max="15862" width="9" style="75"/>
    <col min="15863" max="15863" width="41.6666666666667" style="75" customWidth="1"/>
    <col min="15864" max="15865" width="14.4416666666667" style="75" customWidth="1"/>
    <col min="15866" max="15866" width="13.8916666666667" style="75" customWidth="1"/>
    <col min="15867" max="15869" width="9" style="75"/>
    <col min="15870" max="15871" width="10.4416666666667" style="75" customWidth="1"/>
    <col min="15872" max="16118" width="9" style="75"/>
    <col min="16119" max="16119" width="41.6666666666667" style="75" customWidth="1"/>
    <col min="16120" max="16121" width="14.4416666666667" style="75" customWidth="1"/>
    <col min="16122" max="16122" width="13.8916666666667" style="75" customWidth="1"/>
    <col min="16123" max="16125" width="9" style="75"/>
    <col min="16126" max="16127" width="10.4416666666667" style="75" customWidth="1"/>
    <col min="16128" max="16384" width="9" style="75"/>
  </cols>
  <sheetData>
    <row r="1" ht="45" customHeight="1" spans="1:4">
      <c r="A1" s="69" t="s">
        <v>1757</v>
      </c>
      <c r="B1" s="77"/>
      <c r="C1" s="77"/>
      <c r="D1" s="69"/>
    </row>
    <row r="2" ht="20.1" customHeight="1" spans="1:4">
      <c r="A2" s="78"/>
      <c r="B2" s="79"/>
      <c r="C2" s="80"/>
      <c r="D2" s="81" t="s">
        <v>1634</v>
      </c>
    </row>
    <row r="3" ht="45" customHeight="1" spans="1:5">
      <c r="A3" s="82" t="s">
        <v>1137</v>
      </c>
      <c r="B3" s="83" t="s">
        <v>1720</v>
      </c>
      <c r="C3" s="83" t="s">
        <v>6</v>
      </c>
      <c r="D3" s="83" t="s">
        <v>1721</v>
      </c>
      <c r="E3" s="109" t="s">
        <v>8</v>
      </c>
    </row>
    <row r="4" ht="25" customHeight="1" spans="1:5">
      <c r="A4" s="84" t="s">
        <v>1743</v>
      </c>
      <c r="B4" s="85">
        <v>51416</v>
      </c>
      <c r="C4" s="86">
        <v>0</v>
      </c>
      <c r="D4" s="87">
        <v>-1</v>
      </c>
      <c r="E4" s="109" t="str">
        <f t="shared" ref="E4:E22" si="0">IF(A4&lt;&gt;"",IF(SUM(B4:C4)&lt;&gt;0,"是","否"),"是")</f>
        <v>是</v>
      </c>
    </row>
    <row r="5" ht="25" customHeight="1" spans="1:5">
      <c r="A5" s="88" t="s">
        <v>1744</v>
      </c>
      <c r="B5" s="89">
        <v>50867</v>
      </c>
      <c r="C5" s="90">
        <v>0</v>
      </c>
      <c r="D5" s="91">
        <v>-1</v>
      </c>
      <c r="E5" s="109" t="str">
        <f t="shared" si="0"/>
        <v>是</v>
      </c>
    </row>
    <row r="6" ht="25" customHeight="1" spans="1:5">
      <c r="A6" s="84" t="s">
        <v>1745</v>
      </c>
      <c r="B6" s="85">
        <v>52643</v>
      </c>
      <c r="C6" s="86">
        <v>56748</v>
      </c>
      <c r="D6" s="92">
        <v>0.078</v>
      </c>
      <c r="E6" s="109" t="str">
        <f t="shared" si="0"/>
        <v>是</v>
      </c>
    </row>
    <row r="7" ht="25" customHeight="1" spans="1:5">
      <c r="A7" s="88" t="s">
        <v>1744</v>
      </c>
      <c r="B7" s="89">
        <v>52170</v>
      </c>
      <c r="C7" s="93">
        <v>56275</v>
      </c>
      <c r="D7" s="91">
        <v>0.0787</v>
      </c>
      <c r="E7" s="109" t="str">
        <f t="shared" si="0"/>
        <v>是</v>
      </c>
    </row>
    <row r="8" ht="25" customHeight="1" spans="1:5">
      <c r="A8" s="84" t="s">
        <v>1746</v>
      </c>
      <c r="B8" s="85">
        <v>3417</v>
      </c>
      <c r="C8" s="94">
        <v>0</v>
      </c>
      <c r="D8" s="95">
        <v>-1</v>
      </c>
      <c r="E8" s="109" t="str">
        <f t="shared" si="0"/>
        <v>是</v>
      </c>
    </row>
    <row r="9" ht="25" customHeight="1" spans="1:5">
      <c r="A9" s="88" t="s">
        <v>1744</v>
      </c>
      <c r="B9" s="89">
        <v>1575</v>
      </c>
      <c r="C9" s="96">
        <v>0</v>
      </c>
      <c r="D9" s="97">
        <v>-1</v>
      </c>
      <c r="E9" s="109" t="str">
        <f t="shared" si="0"/>
        <v>是</v>
      </c>
    </row>
    <row r="10" ht="25" customHeight="1" spans="1:5">
      <c r="A10" s="84" t="s">
        <v>1747</v>
      </c>
      <c r="B10" s="85">
        <v>103478</v>
      </c>
      <c r="C10" s="86">
        <v>186270</v>
      </c>
      <c r="D10" s="92">
        <v>0.8001</v>
      </c>
      <c r="E10" s="109" t="str">
        <f t="shared" si="0"/>
        <v>是</v>
      </c>
    </row>
    <row r="11" ht="25" customHeight="1" spans="1:5">
      <c r="A11" s="88" t="s">
        <v>1744</v>
      </c>
      <c r="B11" s="89">
        <v>102148</v>
      </c>
      <c r="C11" s="93">
        <v>182142</v>
      </c>
      <c r="D11" s="91">
        <v>0.7831</v>
      </c>
      <c r="E11" s="109" t="str">
        <f t="shared" si="0"/>
        <v>是</v>
      </c>
    </row>
    <row r="12" ht="25" customHeight="1" spans="1:5">
      <c r="A12" s="84" t="s">
        <v>1748</v>
      </c>
      <c r="B12" s="85">
        <v>1892</v>
      </c>
      <c r="C12" s="86">
        <v>0</v>
      </c>
      <c r="D12" s="92">
        <v>-1</v>
      </c>
      <c r="E12" s="109" t="str">
        <f t="shared" si="0"/>
        <v>是</v>
      </c>
    </row>
    <row r="13" ht="25" customHeight="1" spans="1:5">
      <c r="A13" s="88" t="s">
        <v>1744</v>
      </c>
      <c r="B13" s="89">
        <v>1819</v>
      </c>
      <c r="C13" s="93">
        <v>0</v>
      </c>
      <c r="D13" s="91">
        <v>-1</v>
      </c>
      <c r="E13" s="109" t="str">
        <f t="shared" si="0"/>
        <v>是</v>
      </c>
    </row>
    <row r="14" s="74" customFormat="1" ht="25" customHeight="1" spans="1:5">
      <c r="A14" s="84" t="s">
        <v>1749</v>
      </c>
      <c r="B14" s="98">
        <v>0</v>
      </c>
      <c r="C14" s="94">
        <v>106840</v>
      </c>
      <c r="D14" s="95" t="s">
        <v>1726</v>
      </c>
      <c r="E14" s="109" t="str">
        <f t="shared" si="0"/>
        <v>是</v>
      </c>
    </row>
    <row r="15" ht="25" customHeight="1" spans="1:5">
      <c r="A15" s="88" t="s">
        <v>1744</v>
      </c>
      <c r="B15" s="99">
        <v>0</v>
      </c>
      <c r="C15" s="96">
        <v>106705</v>
      </c>
      <c r="D15" s="97" t="s">
        <v>1726</v>
      </c>
      <c r="E15" s="109" t="str">
        <f t="shared" si="0"/>
        <v>是</v>
      </c>
    </row>
    <row r="16" ht="25" customHeight="1" spans="1:5">
      <c r="A16" s="84" t="s">
        <v>1750</v>
      </c>
      <c r="B16" s="100">
        <v>85262</v>
      </c>
      <c r="C16" s="101">
        <v>188218</v>
      </c>
      <c r="D16" s="92">
        <v>1.2075</v>
      </c>
      <c r="E16" s="109" t="str">
        <f t="shared" si="0"/>
        <v>是</v>
      </c>
    </row>
    <row r="17" ht="25" customHeight="1" spans="1:5">
      <c r="A17" s="88" t="s">
        <v>1744</v>
      </c>
      <c r="B17" s="102">
        <v>85262</v>
      </c>
      <c r="C17" s="103">
        <v>178646</v>
      </c>
      <c r="D17" s="91">
        <v>1.0953</v>
      </c>
      <c r="E17" s="109" t="str">
        <f t="shared" si="0"/>
        <v>是</v>
      </c>
    </row>
    <row r="18" ht="25" customHeight="1" spans="1:5">
      <c r="A18" s="104" t="s">
        <v>1751</v>
      </c>
      <c r="B18" s="98">
        <v>298108</v>
      </c>
      <c r="C18" s="98">
        <v>538076</v>
      </c>
      <c r="D18" s="105">
        <v>0.805</v>
      </c>
      <c r="E18" s="109" t="str">
        <f t="shared" si="0"/>
        <v>是</v>
      </c>
    </row>
    <row r="19" ht="25" customHeight="1" spans="1:5">
      <c r="A19" s="88" t="s">
        <v>1752</v>
      </c>
      <c r="B19" s="99">
        <v>293841</v>
      </c>
      <c r="C19" s="99">
        <v>523768</v>
      </c>
      <c r="D19" s="106">
        <v>0.7825</v>
      </c>
      <c r="E19" s="109" t="str">
        <f t="shared" si="0"/>
        <v>是</v>
      </c>
    </row>
    <row r="20" ht="25" customHeight="1" spans="1:5">
      <c r="A20" s="84" t="s">
        <v>1753</v>
      </c>
      <c r="B20" s="100">
        <v>435010</v>
      </c>
      <c r="C20" s="100"/>
      <c r="D20" s="92">
        <v>-1</v>
      </c>
      <c r="E20" s="109" t="str">
        <f t="shared" si="0"/>
        <v>是</v>
      </c>
    </row>
    <row r="21" ht="25" customHeight="1" spans="1:5">
      <c r="A21" s="107" t="s">
        <v>1754</v>
      </c>
      <c r="B21" s="100">
        <v>340304</v>
      </c>
      <c r="C21" s="100">
        <v>9565</v>
      </c>
      <c r="D21" s="92">
        <v>-0.9719</v>
      </c>
      <c r="E21" s="109" t="str">
        <f t="shared" si="0"/>
        <v>是</v>
      </c>
    </row>
    <row r="22" ht="25" customHeight="1" spans="1:5">
      <c r="A22" s="104" t="s">
        <v>1755</v>
      </c>
      <c r="B22" s="98">
        <v>1073422</v>
      </c>
      <c r="C22" s="98">
        <v>547641</v>
      </c>
      <c r="D22" s="92">
        <v>-0.4898</v>
      </c>
      <c r="E22" s="109" t="str">
        <f t="shared" si="0"/>
        <v>是</v>
      </c>
    </row>
    <row r="23" spans="2:3">
      <c r="B23" s="108"/>
      <c r="C23" s="108"/>
    </row>
    <row r="24" spans="2:3">
      <c r="B24" s="108"/>
      <c r="C24" s="108"/>
    </row>
    <row r="25" spans="2:3">
      <c r="B25" s="108"/>
      <c r="C25" s="108"/>
    </row>
    <row r="26" spans="2:3">
      <c r="B26" s="108"/>
      <c r="C26" s="108"/>
    </row>
  </sheetData>
  <autoFilter xmlns:etc="http://www.wps.cn/officeDocument/2017/etCustomData" ref="A3:F22" etc:filterBottomFollowUsedRange="0">
    <filterColumn colId="4">
      <customFilters>
        <customFilter operator="equal" val="是"/>
      </customFilters>
    </filterColumn>
    <extLst/>
  </autoFilter>
  <mergeCells count="1">
    <mergeCell ref="A1:D1"/>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6"/>
  <sheetViews>
    <sheetView topLeftCell="A9" workbookViewId="0">
      <selection activeCell="A27" sqref="$A27:$XFD40"/>
    </sheetView>
  </sheetViews>
  <sheetFormatPr defaultColWidth="10" defaultRowHeight="14.25" outlineLevelCol="6"/>
  <cols>
    <col min="1" max="1" width="24.6666666666667" style="24" customWidth="1"/>
    <col min="2" max="7" width="15.6666666666667" style="24" customWidth="1"/>
    <col min="8" max="8" width="9.775" style="24" customWidth="1"/>
    <col min="9" max="16384" width="10" style="24"/>
  </cols>
  <sheetData>
    <row r="1" ht="30" customHeight="1" spans="1:1">
      <c r="A1" s="54"/>
    </row>
    <row r="2" ht="28.65" customHeight="1" spans="1:7">
      <c r="A2" s="69" t="s">
        <v>1758</v>
      </c>
      <c r="B2" s="69"/>
      <c r="C2" s="69"/>
      <c r="D2" s="69"/>
      <c r="E2" s="69"/>
      <c r="F2" s="69"/>
      <c r="G2" s="69"/>
    </row>
    <row r="3" ht="22.95" customHeight="1" spans="1:7">
      <c r="A3" s="59"/>
      <c r="B3" s="59"/>
      <c r="F3" s="60" t="s">
        <v>1759</v>
      </c>
      <c r="G3" s="60"/>
    </row>
    <row r="4" ht="30" customHeight="1" spans="1:7">
      <c r="A4" s="63" t="s">
        <v>1760</v>
      </c>
      <c r="B4" s="63" t="s">
        <v>1761</v>
      </c>
      <c r="C4" s="63"/>
      <c r="D4" s="63"/>
      <c r="E4" s="63" t="s">
        <v>1762</v>
      </c>
      <c r="F4" s="63"/>
      <c r="G4" s="63"/>
    </row>
    <row r="5" ht="30" customHeight="1" spans="1:7">
      <c r="A5" s="63"/>
      <c r="B5" s="70"/>
      <c r="C5" s="63" t="s">
        <v>1763</v>
      </c>
      <c r="D5" s="63" t="s">
        <v>1764</v>
      </c>
      <c r="E5" s="70"/>
      <c r="F5" s="63" t="s">
        <v>1763</v>
      </c>
      <c r="G5" s="63" t="s">
        <v>1764</v>
      </c>
    </row>
    <row r="6" ht="30" customHeight="1" spans="1:7">
      <c r="A6" s="63" t="s">
        <v>1765</v>
      </c>
      <c r="B6" s="63" t="s">
        <v>1766</v>
      </c>
      <c r="C6" s="63" t="s">
        <v>1767</v>
      </c>
      <c r="D6" s="63" t="s">
        <v>1768</v>
      </c>
      <c r="E6" s="63" t="s">
        <v>1769</v>
      </c>
      <c r="F6" s="63" t="s">
        <v>1770</v>
      </c>
      <c r="G6" s="63" t="s">
        <v>1771</v>
      </c>
    </row>
    <row r="7" ht="30" customHeight="1" spans="1:7">
      <c r="A7" s="66" t="s">
        <v>1772</v>
      </c>
      <c r="B7" s="70">
        <f t="shared" ref="B7:B19" si="0">C7+D7</f>
        <v>1032.1648</v>
      </c>
      <c r="C7" s="70">
        <f t="shared" ref="C7:G7" si="1">C8+C9</f>
        <v>402.2246</v>
      </c>
      <c r="D7" s="70">
        <f t="shared" si="1"/>
        <v>629.9402</v>
      </c>
      <c r="E7" s="70">
        <f t="shared" ref="E7:E19" si="2">F7+G7</f>
        <v>1003.15</v>
      </c>
      <c r="F7" s="70">
        <f t="shared" si="1"/>
        <v>384.71</v>
      </c>
      <c r="G7" s="70">
        <f t="shared" si="1"/>
        <v>618.44</v>
      </c>
    </row>
    <row r="8" ht="30" customHeight="1" spans="1:7">
      <c r="A8" s="66" t="s">
        <v>1773</v>
      </c>
      <c r="B8" s="70">
        <f t="shared" si="0"/>
        <v>435.4348</v>
      </c>
      <c r="C8" s="70">
        <v>230.3646</v>
      </c>
      <c r="D8" s="70">
        <v>205.0702</v>
      </c>
      <c r="E8" s="70">
        <f t="shared" si="2"/>
        <v>430.82</v>
      </c>
      <c r="F8" s="73">
        <v>227.81</v>
      </c>
      <c r="G8" s="73">
        <v>203.01</v>
      </c>
    </row>
    <row r="9" ht="43.95" customHeight="1" spans="1:7">
      <c r="A9" s="71" t="s">
        <v>1774</v>
      </c>
      <c r="B9" s="70">
        <f t="shared" si="0"/>
        <v>596.73</v>
      </c>
      <c r="C9" s="70">
        <f t="shared" ref="C9:G9" si="3">SUM(C10:C19)</f>
        <v>171.86</v>
      </c>
      <c r="D9" s="70">
        <f t="shared" si="3"/>
        <v>424.87</v>
      </c>
      <c r="E9" s="70">
        <f t="shared" si="2"/>
        <v>572.33</v>
      </c>
      <c r="F9" s="70">
        <f t="shared" si="3"/>
        <v>156.9</v>
      </c>
      <c r="G9" s="70">
        <f t="shared" si="3"/>
        <v>415.43</v>
      </c>
    </row>
    <row r="10" ht="30" customHeight="1" spans="1:7">
      <c r="A10" s="72" t="s">
        <v>1231</v>
      </c>
      <c r="B10" s="70">
        <f t="shared" si="0"/>
        <v>6.25</v>
      </c>
      <c r="C10" s="70">
        <v>0.83</v>
      </c>
      <c r="D10" s="70">
        <v>5.42</v>
      </c>
      <c r="E10" s="70">
        <f t="shared" si="2"/>
        <v>5.76</v>
      </c>
      <c r="F10" s="70">
        <v>0.62</v>
      </c>
      <c r="G10" s="70">
        <v>5.14</v>
      </c>
    </row>
    <row r="11" ht="30" customHeight="1" spans="1:7">
      <c r="A11" s="72" t="s">
        <v>1221</v>
      </c>
      <c r="B11" s="70">
        <f t="shared" si="0"/>
        <v>108.47</v>
      </c>
      <c r="C11" s="70">
        <v>42.62</v>
      </c>
      <c r="D11" s="70">
        <v>65.85</v>
      </c>
      <c r="E11" s="70">
        <f t="shared" si="2"/>
        <v>105.82</v>
      </c>
      <c r="F11" s="70">
        <v>40.69</v>
      </c>
      <c r="G11" s="70">
        <v>65.13</v>
      </c>
    </row>
    <row r="12" ht="30" customHeight="1" spans="1:7">
      <c r="A12" s="72" t="s">
        <v>1223</v>
      </c>
      <c r="B12" s="70">
        <f t="shared" si="0"/>
        <v>43.65</v>
      </c>
      <c r="C12" s="70">
        <v>10.61</v>
      </c>
      <c r="D12" s="70">
        <v>33.04</v>
      </c>
      <c r="E12" s="70">
        <f t="shared" si="2"/>
        <v>40.86</v>
      </c>
      <c r="F12" s="70">
        <v>9</v>
      </c>
      <c r="G12" s="70">
        <v>31.86</v>
      </c>
    </row>
    <row r="13" ht="30" customHeight="1" spans="1:7">
      <c r="A13" s="72" t="s">
        <v>1224</v>
      </c>
      <c r="B13" s="70">
        <f t="shared" si="0"/>
        <v>144.96</v>
      </c>
      <c r="C13" s="70">
        <v>29.63</v>
      </c>
      <c r="D13" s="70">
        <v>115.33</v>
      </c>
      <c r="E13" s="70">
        <f t="shared" si="2"/>
        <v>142.15</v>
      </c>
      <c r="F13" s="70">
        <v>27.62</v>
      </c>
      <c r="G13" s="73">
        <v>114.53</v>
      </c>
    </row>
    <row r="14" ht="30" customHeight="1" spans="1:7">
      <c r="A14" s="72" t="s">
        <v>1225</v>
      </c>
      <c r="B14" s="70">
        <f t="shared" si="0"/>
        <v>49.38</v>
      </c>
      <c r="C14" s="70">
        <v>14.14</v>
      </c>
      <c r="D14" s="70">
        <v>35.24</v>
      </c>
      <c r="E14" s="70">
        <f t="shared" si="2"/>
        <v>46.46</v>
      </c>
      <c r="F14" s="70">
        <v>12.41</v>
      </c>
      <c r="G14" s="70">
        <v>34.05</v>
      </c>
    </row>
    <row r="15" ht="30" customHeight="1" spans="1:7">
      <c r="A15" s="72" t="s">
        <v>1226</v>
      </c>
      <c r="B15" s="70">
        <f t="shared" si="0"/>
        <v>45.45</v>
      </c>
      <c r="C15" s="70">
        <v>13.87</v>
      </c>
      <c r="D15" s="70">
        <v>31.58</v>
      </c>
      <c r="E15" s="70">
        <f t="shared" si="2"/>
        <v>43.01</v>
      </c>
      <c r="F15" s="73">
        <v>12.14</v>
      </c>
      <c r="G15" s="70">
        <v>30.87</v>
      </c>
    </row>
    <row r="16" ht="30" customHeight="1" spans="1:7">
      <c r="A16" s="72" t="s">
        <v>1227</v>
      </c>
      <c r="B16" s="70">
        <f t="shared" si="0"/>
        <v>42.11</v>
      </c>
      <c r="C16" s="70">
        <v>18.16</v>
      </c>
      <c r="D16" s="70">
        <v>23.95</v>
      </c>
      <c r="E16" s="70">
        <f t="shared" si="2"/>
        <v>39.52</v>
      </c>
      <c r="F16" s="70">
        <v>16.83</v>
      </c>
      <c r="G16" s="70">
        <v>22.69</v>
      </c>
    </row>
    <row r="17" ht="30" customHeight="1" spans="1:7">
      <c r="A17" s="72" t="s">
        <v>1228</v>
      </c>
      <c r="B17" s="70">
        <f t="shared" si="0"/>
        <v>49.57</v>
      </c>
      <c r="C17" s="70">
        <v>13.04</v>
      </c>
      <c r="D17" s="70">
        <v>36.53</v>
      </c>
      <c r="E17" s="70">
        <f t="shared" si="2"/>
        <v>46.77</v>
      </c>
      <c r="F17" s="70">
        <v>11.54</v>
      </c>
      <c r="G17" s="70">
        <v>35.23</v>
      </c>
    </row>
    <row r="18" ht="30" customHeight="1" spans="1:7">
      <c r="A18" s="72" t="s">
        <v>1229</v>
      </c>
      <c r="B18" s="70">
        <f t="shared" si="0"/>
        <v>66.1</v>
      </c>
      <c r="C18" s="70">
        <v>17.43</v>
      </c>
      <c r="D18" s="70">
        <v>48.67</v>
      </c>
      <c r="E18" s="70">
        <f t="shared" si="2"/>
        <v>63.99</v>
      </c>
      <c r="F18" s="70">
        <v>16.09</v>
      </c>
      <c r="G18" s="73">
        <v>47.9</v>
      </c>
    </row>
    <row r="19" ht="30" customHeight="1" spans="1:7">
      <c r="A19" s="72" t="s">
        <v>1230</v>
      </c>
      <c r="B19" s="70">
        <f t="shared" si="0"/>
        <v>40.79</v>
      </c>
      <c r="C19" s="70">
        <v>11.53</v>
      </c>
      <c r="D19" s="70">
        <v>29.26</v>
      </c>
      <c r="E19" s="70">
        <f t="shared" si="2"/>
        <v>37.99</v>
      </c>
      <c r="F19" s="70">
        <v>9.96</v>
      </c>
      <c r="G19" s="70">
        <v>28.03</v>
      </c>
    </row>
    <row r="20" s="23" customFormat="1" ht="25.05" customHeight="1" spans="1:7">
      <c r="A20" s="53" t="s">
        <v>1775</v>
      </c>
      <c r="B20" s="53"/>
      <c r="C20" s="53"/>
      <c r="D20" s="53"/>
      <c r="E20" s="53"/>
      <c r="F20" s="53"/>
      <c r="G20" s="53"/>
    </row>
    <row r="21" s="23" customFormat="1" ht="25.05" customHeight="1" spans="1:7">
      <c r="A21" s="53" t="s">
        <v>1776</v>
      </c>
      <c r="B21" s="53"/>
      <c r="C21" s="53"/>
      <c r="D21" s="53"/>
      <c r="E21" s="53"/>
      <c r="F21" s="53"/>
      <c r="G21" s="53"/>
    </row>
    <row r="22" ht="18" customHeight="1" spans="1:7">
      <c r="A22" s="54"/>
      <c r="B22" s="54"/>
      <c r="C22" s="54"/>
      <c r="D22" s="54"/>
      <c r="E22" s="54"/>
      <c r="F22" s="54"/>
      <c r="G22" s="54"/>
    </row>
    <row r="23" ht="18" customHeight="1" spans="1:7">
      <c r="A23" s="54"/>
      <c r="B23" s="54"/>
      <c r="C23" s="54"/>
      <c r="D23" s="54"/>
      <c r="E23" s="54"/>
      <c r="F23" s="54"/>
      <c r="G23" s="54"/>
    </row>
    <row r="24" ht="18" customHeight="1" spans="1:7">
      <c r="A24" s="54"/>
      <c r="B24" s="54"/>
      <c r="C24" s="54"/>
      <c r="D24" s="54"/>
      <c r="E24" s="54"/>
      <c r="F24" s="54"/>
      <c r="G24" s="54"/>
    </row>
    <row r="25" ht="18" customHeight="1" spans="1:7">
      <c r="A25" s="54"/>
      <c r="B25" s="54"/>
      <c r="C25" s="54"/>
      <c r="D25" s="54"/>
      <c r="E25" s="54"/>
      <c r="F25" s="54"/>
      <c r="G25" s="54"/>
    </row>
    <row r="26" ht="13.95" customHeight="1" spans="1:7">
      <c r="A26" s="54"/>
      <c r="B26" s="54"/>
      <c r="C26" s="54"/>
      <c r="D26" s="54"/>
      <c r="E26" s="54"/>
      <c r="F26" s="54"/>
      <c r="G26" s="54"/>
    </row>
  </sheetData>
  <mergeCells count="7">
    <mergeCell ref="A2:G2"/>
    <mergeCell ref="F3:G3"/>
    <mergeCell ref="B4:D4"/>
    <mergeCell ref="E4:G4"/>
    <mergeCell ref="A20:G20"/>
    <mergeCell ref="A21:G21"/>
    <mergeCell ref="A4:A5"/>
  </mergeCells>
  <printOptions horizontalCentered="1"/>
  <pageMargins left="0.707638888888889" right="0.707638888888889" top="0.629166666666667" bottom="0.751388888888889" header="0.30625" footer="0.30625"/>
  <pageSetup paperSize="9" fitToHeight="200" orientation="landscape"/>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topLeftCell="A7" workbookViewId="0">
      <selection activeCell="A15" sqref="A15:C15"/>
    </sheetView>
  </sheetViews>
  <sheetFormatPr defaultColWidth="10" defaultRowHeight="14.25" outlineLevelCol="6"/>
  <cols>
    <col min="1" max="1" width="62.225" style="24" customWidth="1"/>
    <col min="2" max="3" width="28.6666666666667" style="24" customWidth="1"/>
    <col min="4" max="4" width="9.775" style="24" customWidth="1"/>
    <col min="5" max="16384" width="10" style="24"/>
  </cols>
  <sheetData>
    <row r="1" ht="22.95" customHeight="1"/>
    <row r="2" customHeight="1" spans="1:1">
      <c r="A2" s="54"/>
    </row>
    <row r="3" ht="28.65" customHeight="1" spans="1:3">
      <c r="A3" s="48" t="s">
        <v>1777</v>
      </c>
      <c r="B3" s="48"/>
      <c r="C3" s="48"/>
    </row>
    <row r="4" ht="27" customHeight="1" spans="1:3">
      <c r="A4" s="59"/>
      <c r="B4" s="59"/>
      <c r="C4" s="60" t="s">
        <v>1759</v>
      </c>
    </row>
    <row r="5" s="61" customFormat="1" ht="24" customHeight="1" spans="1:3">
      <c r="A5" s="63" t="s">
        <v>1778</v>
      </c>
      <c r="B5" s="63" t="s">
        <v>1713</v>
      </c>
      <c r="C5" s="63" t="s">
        <v>1779</v>
      </c>
    </row>
    <row r="6" s="61" customFormat="1" ht="31.95" customHeight="1" spans="1:3">
      <c r="A6" s="64" t="s">
        <v>1780</v>
      </c>
      <c r="B6" s="65">
        <v>379.05</v>
      </c>
      <c r="C6" s="65">
        <v>382.95</v>
      </c>
    </row>
    <row r="7" s="61" customFormat="1" ht="31.95" customHeight="1" spans="1:3">
      <c r="A7" s="64" t="s">
        <v>1781</v>
      </c>
      <c r="B7" s="65">
        <v>401.92</v>
      </c>
      <c r="C7" s="65">
        <v>402.22</v>
      </c>
    </row>
    <row r="8" s="61" customFormat="1" ht="31.95" customHeight="1" spans="1:3">
      <c r="A8" s="64" t="s">
        <v>1782</v>
      </c>
      <c r="B8" s="65">
        <v>58.02</v>
      </c>
      <c r="C8" s="65">
        <v>66.12</v>
      </c>
    </row>
    <row r="9" s="61" customFormat="1" ht="30" customHeight="1" spans="1:3">
      <c r="A9" s="66" t="s">
        <v>1783</v>
      </c>
      <c r="B9" s="65" t="s">
        <v>1222</v>
      </c>
      <c r="C9" s="65"/>
    </row>
    <row r="10" s="61" customFormat="1" ht="31.95" customHeight="1" spans="1:3">
      <c r="A10" s="66" t="s">
        <v>1784</v>
      </c>
      <c r="B10" s="65">
        <v>58.02</v>
      </c>
      <c r="C10" s="65">
        <v>66.12</v>
      </c>
    </row>
    <row r="11" s="61" customFormat="1" ht="31.95" customHeight="1" spans="1:3">
      <c r="A11" s="64" t="s">
        <v>1785</v>
      </c>
      <c r="B11" s="65">
        <v>64.32</v>
      </c>
      <c r="C11" s="65">
        <v>64.35</v>
      </c>
    </row>
    <row r="12" s="61" customFormat="1" ht="31.95" customHeight="1" spans="1:3">
      <c r="A12" s="64" t="s">
        <v>1786</v>
      </c>
      <c r="B12" s="65">
        <v>376.64</v>
      </c>
      <c r="C12" s="65">
        <v>384.72</v>
      </c>
    </row>
    <row r="13" s="61" customFormat="1" ht="31.95" customHeight="1" spans="1:3">
      <c r="A13" s="64" t="s">
        <v>1787</v>
      </c>
      <c r="B13" s="65"/>
      <c r="C13" s="65" t="s">
        <v>1222</v>
      </c>
    </row>
    <row r="14" s="61" customFormat="1" ht="31.95" customHeight="1" spans="1:3">
      <c r="A14" s="64" t="s">
        <v>1788</v>
      </c>
      <c r="B14" s="65">
        <v>405.22</v>
      </c>
      <c r="C14" s="65" t="s">
        <v>1222</v>
      </c>
    </row>
    <row r="15" s="62" customFormat="1" ht="132" customHeight="1" spans="1:7">
      <c r="A15" s="67" t="s">
        <v>1789</v>
      </c>
      <c r="B15" s="67"/>
      <c r="C15" s="67"/>
      <c r="D15" s="68"/>
      <c r="E15" s="68"/>
      <c r="F15" s="68"/>
      <c r="G15" s="68"/>
    </row>
    <row r="16" spans="1:3">
      <c r="A16" s="58" t="s">
        <v>1790</v>
      </c>
      <c r="B16" s="58"/>
      <c r="C16" s="58"/>
    </row>
  </sheetData>
  <mergeCells count="3">
    <mergeCell ref="A3:C3"/>
    <mergeCell ref="A15:C15"/>
    <mergeCell ref="A16:C16"/>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6"/>
  <sheetViews>
    <sheetView topLeftCell="A5" workbookViewId="0">
      <selection activeCell="A22" sqref="A22"/>
    </sheetView>
  </sheetViews>
  <sheetFormatPr defaultColWidth="10" defaultRowHeight="14.25" outlineLevelCol="6"/>
  <cols>
    <col min="1" max="1" width="60" style="24" customWidth="1"/>
    <col min="2" max="3" width="25.6666666666667" style="24" customWidth="1"/>
    <col min="4" max="4" width="9.775" style="24" customWidth="1"/>
    <col min="5" max="16384" width="10" style="24"/>
  </cols>
  <sheetData>
    <row r="1" ht="22.95" customHeight="1"/>
    <row r="2" customHeight="1" spans="1:1">
      <c r="A2" s="54"/>
    </row>
    <row r="3" ht="28.65" customHeight="1" spans="1:3">
      <c r="A3" s="48" t="s">
        <v>1791</v>
      </c>
      <c r="B3" s="48"/>
      <c r="C3" s="48"/>
    </row>
    <row r="4" ht="27" customHeight="1" spans="1:3">
      <c r="A4" s="59"/>
      <c r="B4" s="59"/>
      <c r="C4" s="60" t="s">
        <v>1759</v>
      </c>
    </row>
    <row r="5" ht="24" customHeight="1" spans="1:3">
      <c r="A5" s="29" t="s">
        <v>1778</v>
      </c>
      <c r="B5" s="29" t="s">
        <v>1713</v>
      </c>
      <c r="C5" s="29" t="s">
        <v>1779</v>
      </c>
    </row>
    <row r="6" ht="31.95" customHeight="1" spans="1:3">
      <c r="A6" s="56" t="s">
        <v>1780</v>
      </c>
      <c r="B6" s="57">
        <v>221.32</v>
      </c>
      <c r="C6" s="57">
        <v>225.61</v>
      </c>
    </row>
    <row r="7" ht="31.95" customHeight="1" spans="1:3">
      <c r="A7" s="56" t="s">
        <v>1781</v>
      </c>
      <c r="B7" s="57">
        <v>238.83</v>
      </c>
      <c r="C7" s="57">
        <v>230.36</v>
      </c>
    </row>
    <row r="8" ht="31.95" customHeight="1" spans="1:3">
      <c r="A8" s="56" t="s">
        <v>1782</v>
      </c>
      <c r="B8" s="57">
        <v>16.3</v>
      </c>
      <c r="C8" s="57">
        <v>20.33</v>
      </c>
    </row>
    <row r="9" ht="31.95" customHeight="1" spans="1:3">
      <c r="A9" s="56" t="s">
        <v>1792</v>
      </c>
      <c r="B9" s="57"/>
      <c r="C9" s="57"/>
    </row>
    <row r="10" ht="31.95" customHeight="1" spans="1:3">
      <c r="A10" s="56" t="s">
        <v>1793</v>
      </c>
      <c r="B10" s="57">
        <v>16.3</v>
      </c>
      <c r="C10" s="57">
        <v>20.33</v>
      </c>
    </row>
    <row r="11" ht="31.95" customHeight="1" spans="1:3">
      <c r="A11" s="56" t="s">
        <v>1785</v>
      </c>
      <c r="B11" s="57">
        <v>18.13</v>
      </c>
      <c r="C11" s="57">
        <v>18.13</v>
      </c>
    </row>
    <row r="12" ht="31.95" customHeight="1" spans="1:3">
      <c r="A12" s="56" t="s">
        <v>1786</v>
      </c>
      <c r="B12" s="57">
        <v>223.78</v>
      </c>
      <c r="C12" s="57">
        <v>227.81</v>
      </c>
    </row>
    <row r="13" ht="31.95" customHeight="1" spans="1:3">
      <c r="A13" s="56" t="s">
        <v>1787</v>
      </c>
      <c r="B13" s="57"/>
      <c r="C13" s="57" t="s">
        <v>1222</v>
      </c>
    </row>
    <row r="14" ht="31.95" customHeight="1" spans="1:3">
      <c r="A14" s="56" t="s">
        <v>1788</v>
      </c>
      <c r="B14" s="57">
        <v>233.36</v>
      </c>
      <c r="C14" s="57" t="s">
        <v>1222</v>
      </c>
    </row>
    <row r="15" s="23" customFormat="1" ht="91.05" customHeight="1" spans="1:7">
      <c r="A15" s="34" t="s">
        <v>1794</v>
      </c>
      <c r="B15" s="34"/>
      <c r="C15" s="34"/>
      <c r="D15" s="53"/>
      <c r="E15" s="53"/>
      <c r="F15" s="53"/>
      <c r="G15" s="53"/>
    </row>
    <row r="16" spans="1:3">
      <c r="A16" s="58" t="s">
        <v>1790</v>
      </c>
      <c r="B16" s="58"/>
      <c r="C16" s="58"/>
    </row>
  </sheetData>
  <mergeCells count="3">
    <mergeCell ref="A3:C3"/>
    <mergeCell ref="A15:C15"/>
    <mergeCell ref="A16:C16"/>
  </mergeCells>
  <printOptions horizontalCentered="1"/>
  <pageMargins left="0.707638888888889" right="0.707638888888889" top="0.354166666666667" bottom="0.471527777777778" header="0.30625" footer="0.30625"/>
  <pageSetup paperSize="9" fitToHeight="200" orientation="landscape"/>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topLeftCell="A3" workbookViewId="0">
      <selection activeCell="A14" sqref="A14:C14"/>
    </sheetView>
  </sheetViews>
  <sheetFormatPr defaultColWidth="10" defaultRowHeight="14.25" outlineLevelCol="2"/>
  <cols>
    <col min="1" max="1" width="60.4416666666667" style="24" customWidth="1"/>
    <col min="2" max="3" width="25.6666666666667" style="24" customWidth="1"/>
    <col min="4" max="4" width="9.775" style="24" customWidth="1"/>
    <col min="5" max="16384" width="10" style="24"/>
  </cols>
  <sheetData>
    <row r="1" ht="24" customHeight="1"/>
    <row r="2" customHeight="1" spans="1:1">
      <c r="A2" s="54"/>
    </row>
    <row r="3" ht="28.65" customHeight="1" spans="1:3">
      <c r="A3" s="48" t="s">
        <v>1795</v>
      </c>
      <c r="B3" s="48"/>
      <c r="C3" s="48"/>
    </row>
    <row r="4" ht="25.05" customHeight="1" spans="1:3">
      <c r="A4" s="59"/>
      <c r="B4" s="59"/>
      <c r="C4" s="60" t="s">
        <v>1759</v>
      </c>
    </row>
    <row r="5" ht="31.95" customHeight="1" spans="1:3">
      <c r="A5" s="29" t="s">
        <v>1778</v>
      </c>
      <c r="B5" s="29" t="s">
        <v>1713</v>
      </c>
      <c r="C5" s="29" t="s">
        <v>1779</v>
      </c>
    </row>
    <row r="6" ht="31.95" customHeight="1" spans="1:3">
      <c r="A6" s="56" t="s">
        <v>1796</v>
      </c>
      <c r="B6" s="57">
        <v>381.8</v>
      </c>
      <c r="C6" s="57">
        <v>493.42</v>
      </c>
    </row>
    <row r="7" ht="31.95" customHeight="1" spans="1:3">
      <c r="A7" s="56" t="s">
        <v>1797</v>
      </c>
      <c r="B7" s="57">
        <v>637.8</v>
      </c>
      <c r="C7" s="57">
        <v>629.94</v>
      </c>
    </row>
    <row r="8" ht="31.95" customHeight="1" spans="1:3">
      <c r="A8" s="56" t="s">
        <v>1798</v>
      </c>
      <c r="B8" s="57">
        <v>159.79</v>
      </c>
      <c r="C8" s="57">
        <v>158.26</v>
      </c>
    </row>
    <row r="9" ht="31.95" customHeight="1" spans="1:3">
      <c r="A9" s="56" t="s">
        <v>1799</v>
      </c>
      <c r="B9" s="57">
        <v>33.25</v>
      </c>
      <c r="C9" s="57">
        <v>33.25</v>
      </c>
    </row>
    <row r="10" ht="31.95" customHeight="1" spans="1:3">
      <c r="A10" s="56" t="s">
        <v>1800</v>
      </c>
      <c r="B10" s="57">
        <v>619.96</v>
      </c>
      <c r="C10" s="57">
        <v>618.43</v>
      </c>
    </row>
    <row r="11" ht="31.95" customHeight="1" spans="1:3">
      <c r="A11" s="56" t="s">
        <v>1801</v>
      </c>
      <c r="B11" s="57">
        <v>137</v>
      </c>
      <c r="C11" s="57"/>
    </row>
    <row r="12" ht="31.95" customHeight="1" spans="1:3">
      <c r="A12" s="56" t="s">
        <v>1802</v>
      </c>
      <c r="B12" s="57">
        <v>766.94</v>
      </c>
      <c r="C12" s="57"/>
    </row>
    <row r="13" s="23" customFormat="1" ht="85.05" customHeight="1" spans="1:3">
      <c r="A13" s="34" t="s">
        <v>1803</v>
      </c>
      <c r="B13" s="34"/>
      <c r="C13" s="34"/>
    </row>
    <row r="14" ht="31.05" customHeight="1" spans="1:3">
      <c r="A14" s="58" t="s">
        <v>1790</v>
      </c>
      <c r="B14" s="58"/>
      <c r="C14" s="58"/>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4"/>
  <sheetViews>
    <sheetView topLeftCell="A3" workbookViewId="0">
      <selection activeCell="B21" sqref="B21"/>
    </sheetView>
  </sheetViews>
  <sheetFormatPr defaultColWidth="10" defaultRowHeight="14.25" outlineLevelCol="2"/>
  <cols>
    <col min="1" max="1" width="59.3333333333333" style="24" customWidth="1"/>
    <col min="2" max="3" width="25.6666666666667" style="24" customWidth="1"/>
    <col min="4" max="4" width="9.775" style="24" customWidth="1"/>
    <col min="5" max="16384" width="10" style="24"/>
  </cols>
  <sheetData>
    <row r="1" ht="24" customHeight="1"/>
    <row r="2" customHeight="1" spans="1:1">
      <c r="A2" s="54"/>
    </row>
    <row r="3" ht="28.65" customHeight="1" spans="1:3">
      <c r="A3" s="48" t="s">
        <v>1804</v>
      </c>
      <c r="B3" s="48"/>
      <c r="C3" s="48"/>
    </row>
    <row r="4" s="22" customFormat="1" ht="25.05" customHeight="1" spans="1:3">
      <c r="A4" s="55"/>
      <c r="B4" s="55"/>
      <c r="C4" s="38" t="s">
        <v>1759</v>
      </c>
    </row>
    <row r="5" s="22" customFormat="1" ht="31.95" customHeight="1" spans="1:3">
      <c r="A5" s="29" t="s">
        <v>1778</v>
      </c>
      <c r="B5" s="29" t="s">
        <v>1713</v>
      </c>
      <c r="C5" s="29" t="s">
        <v>1779</v>
      </c>
    </row>
    <row r="6" s="22" customFormat="1" ht="31.95" customHeight="1" spans="1:3">
      <c r="A6" s="56" t="s">
        <v>1796</v>
      </c>
      <c r="B6" s="57">
        <v>92.52</v>
      </c>
      <c r="C6" s="57">
        <v>155.05</v>
      </c>
    </row>
    <row r="7" s="22" customFormat="1" ht="31.95" customHeight="1" spans="1:3">
      <c r="A7" s="56" t="s">
        <v>1797</v>
      </c>
      <c r="B7" s="57">
        <v>211.6</v>
      </c>
      <c r="C7" s="57">
        <v>205.07</v>
      </c>
    </row>
    <row r="8" s="22" customFormat="1" ht="31.95" customHeight="1" spans="1:3">
      <c r="A8" s="56" t="s">
        <v>1798</v>
      </c>
      <c r="B8" s="57">
        <v>65.13</v>
      </c>
      <c r="C8" s="57">
        <v>59.17</v>
      </c>
    </row>
    <row r="9" s="22" customFormat="1" ht="31.95" customHeight="1" spans="1:3">
      <c r="A9" s="56" t="s">
        <v>1799</v>
      </c>
      <c r="B9" s="57">
        <v>11.21</v>
      </c>
      <c r="C9" s="57">
        <v>11.21</v>
      </c>
    </row>
    <row r="10" s="22" customFormat="1" ht="31.95" customHeight="1" spans="1:3">
      <c r="A10" s="56" t="s">
        <v>1800</v>
      </c>
      <c r="B10" s="57">
        <v>208.97</v>
      </c>
      <c r="C10" s="57">
        <v>203.01</v>
      </c>
    </row>
    <row r="11" s="22" customFormat="1" ht="31.95" customHeight="1" spans="1:3">
      <c r="A11" s="56" t="s">
        <v>1801</v>
      </c>
      <c r="B11" s="57">
        <v>72.7</v>
      </c>
      <c r="C11" s="57"/>
    </row>
    <row r="12" s="22" customFormat="1" ht="31.95" customHeight="1" spans="1:3">
      <c r="A12" s="56" t="s">
        <v>1802</v>
      </c>
      <c r="B12" s="57">
        <v>277.77</v>
      </c>
      <c r="C12" s="57"/>
    </row>
    <row r="13" s="23" customFormat="1" ht="90" customHeight="1" spans="1:3">
      <c r="A13" s="34" t="s">
        <v>1805</v>
      </c>
      <c r="B13" s="34"/>
      <c r="C13" s="34"/>
    </row>
    <row r="14" ht="31.05" customHeight="1" spans="1:3">
      <c r="A14" s="58"/>
      <c r="B14" s="58"/>
      <c r="C14" s="58"/>
    </row>
  </sheetData>
  <mergeCells count="3">
    <mergeCell ref="A3:C3"/>
    <mergeCell ref="A13:C13"/>
    <mergeCell ref="A14:C14"/>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topLeftCell="A9" workbookViewId="0">
      <selection activeCell="C24" sqref="C24"/>
    </sheetView>
  </sheetViews>
  <sheetFormatPr defaultColWidth="10" defaultRowHeight="14.25" outlineLevelCol="3"/>
  <cols>
    <col min="1" max="1" width="36" style="24" customWidth="1"/>
    <col min="2" max="4" width="15.6666666666667" style="24" customWidth="1"/>
    <col min="5" max="5" width="9.775" style="24" customWidth="1"/>
    <col min="6" max="16384" width="10" style="24"/>
  </cols>
  <sheetData>
    <row r="1" ht="22.05" customHeight="1"/>
    <row r="2" customHeight="1" spans="1:1">
      <c r="A2" s="47"/>
    </row>
    <row r="3" ht="63" customHeight="1" spans="1:4">
      <c r="A3" s="48" t="s">
        <v>1806</v>
      </c>
      <c r="B3" s="48"/>
      <c r="C3" s="48"/>
      <c r="D3" s="48"/>
    </row>
    <row r="4" s="22" customFormat="1" ht="30" customHeight="1" spans="4:4">
      <c r="D4" s="38" t="s">
        <v>1759</v>
      </c>
    </row>
    <row r="5" s="22" customFormat="1" ht="25.05" customHeight="1" spans="1:4">
      <c r="A5" s="29" t="s">
        <v>1778</v>
      </c>
      <c r="B5" s="29" t="s">
        <v>1807</v>
      </c>
      <c r="C5" s="29" t="s">
        <v>1808</v>
      </c>
      <c r="D5" s="29" t="s">
        <v>1809</v>
      </c>
    </row>
    <row r="6" s="22" customFormat="1" ht="25.05" customHeight="1" spans="1:4">
      <c r="A6" s="49" t="s">
        <v>1810</v>
      </c>
      <c r="B6" s="31" t="s">
        <v>1811</v>
      </c>
      <c r="C6" s="50">
        <v>224.38</v>
      </c>
      <c r="D6" s="50">
        <v>79.5</v>
      </c>
    </row>
    <row r="7" s="22" customFormat="1" ht="25.05" customHeight="1" spans="1:4">
      <c r="A7" s="51" t="s">
        <v>1812</v>
      </c>
      <c r="B7" s="31" t="s">
        <v>1767</v>
      </c>
      <c r="C7" s="50">
        <v>66.12</v>
      </c>
      <c r="D7" s="50">
        <v>20.33</v>
      </c>
    </row>
    <row r="8" s="22" customFormat="1" ht="25.05" customHeight="1" spans="1:4">
      <c r="A8" s="51" t="s">
        <v>1813</v>
      </c>
      <c r="B8" s="31" t="s">
        <v>1768</v>
      </c>
      <c r="C8" s="50">
        <v>63.82</v>
      </c>
      <c r="D8" s="50">
        <v>18.03</v>
      </c>
    </row>
    <row r="9" s="22" customFormat="1" ht="25.05" customHeight="1" spans="1:4">
      <c r="A9" s="51" t="s">
        <v>1814</v>
      </c>
      <c r="B9" s="31" t="s">
        <v>1815</v>
      </c>
      <c r="C9" s="50">
        <v>158.26</v>
      </c>
      <c r="D9" s="50">
        <v>59.17</v>
      </c>
    </row>
    <row r="10" s="22" customFormat="1" ht="25.05" customHeight="1" spans="1:4">
      <c r="A10" s="51" t="s">
        <v>1813</v>
      </c>
      <c r="B10" s="31" t="s">
        <v>1770</v>
      </c>
      <c r="C10" s="50">
        <v>87.39</v>
      </c>
      <c r="D10" s="50">
        <v>41.42</v>
      </c>
    </row>
    <row r="11" s="22" customFormat="1" ht="25.05" customHeight="1" spans="1:4">
      <c r="A11" s="49" t="s">
        <v>1816</v>
      </c>
      <c r="B11" s="31" t="s">
        <v>1817</v>
      </c>
      <c r="C11" s="50">
        <v>97.57</v>
      </c>
      <c r="D11" s="50">
        <v>29.34</v>
      </c>
    </row>
    <row r="12" s="22" customFormat="1" ht="25.05" customHeight="1" spans="1:4">
      <c r="A12" s="51" t="s">
        <v>1812</v>
      </c>
      <c r="B12" s="31" t="s">
        <v>1818</v>
      </c>
      <c r="C12" s="50">
        <v>64.32</v>
      </c>
      <c r="D12" s="52">
        <v>18.13</v>
      </c>
    </row>
    <row r="13" s="22" customFormat="1" ht="25.05" customHeight="1" spans="1:4">
      <c r="A13" s="51" t="s">
        <v>1814</v>
      </c>
      <c r="B13" s="31" t="s">
        <v>1819</v>
      </c>
      <c r="C13" s="50">
        <v>33.25</v>
      </c>
      <c r="D13" s="52">
        <v>11.21</v>
      </c>
    </row>
    <row r="14" s="22" customFormat="1" ht="25.05" customHeight="1" spans="1:4">
      <c r="A14" s="49" t="s">
        <v>1820</v>
      </c>
      <c r="B14" s="31" t="s">
        <v>1821</v>
      </c>
      <c r="C14" s="50">
        <v>26.51</v>
      </c>
      <c r="D14" s="50">
        <v>11.31</v>
      </c>
    </row>
    <row r="15" s="22" customFormat="1" ht="25.05" customHeight="1" spans="1:4">
      <c r="A15" s="51" t="s">
        <v>1812</v>
      </c>
      <c r="B15" s="31" t="s">
        <v>1822</v>
      </c>
      <c r="C15" s="50">
        <v>11.85</v>
      </c>
      <c r="D15" s="50">
        <v>6.84</v>
      </c>
    </row>
    <row r="16" s="22" customFormat="1" ht="25.05" customHeight="1" spans="1:4">
      <c r="A16" s="51" t="s">
        <v>1814</v>
      </c>
      <c r="B16" s="31" t="s">
        <v>1823</v>
      </c>
      <c r="C16" s="50">
        <v>14.66</v>
      </c>
      <c r="D16" s="50">
        <v>4.47</v>
      </c>
    </row>
    <row r="17" s="22" customFormat="1" ht="25.05" customHeight="1" spans="1:4">
      <c r="A17" s="49" t="s">
        <v>1824</v>
      </c>
      <c r="B17" s="31" t="s">
        <v>1825</v>
      </c>
      <c r="C17" s="50">
        <v>139.4</v>
      </c>
      <c r="D17" s="50">
        <v>72.41</v>
      </c>
    </row>
    <row r="18" s="22" customFormat="1" ht="25.05" customHeight="1" spans="1:4">
      <c r="A18" s="51" t="s">
        <v>1812</v>
      </c>
      <c r="B18" s="31" t="s">
        <v>1826</v>
      </c>
      <c r="C18" s="50">
        <v>71.24</v>
      </c>
      <c r="D18" s="50">
        <v>54.43</v>
      </c>
    </row>
    <row r="19" s="22" customFormat="1" ht="25.05" customHeight="1" spans="1:4">
      <c r="A19" s="51" t="s">
        <v>1827</v>
      </c>
      <c r="B19" s="31"/>
      <c r="C19" s="50">
        <v>63</v>
      </c>
      <c r="D19" s="50">
        <v>48.53</v>
      </c>
    </row>
    <row r="20" s="22" customFormat="1" ht="25.05" customHeight="1" spans="1:4">
      <c r="A20" s="51" t="s">
        <v>1828</v>
      </c>
      <c r="B20" s="31" t="s">
        <v>1829</v>
      </c>
      <c r="C20" s="50">
        <v>8.24</v>
      </c>
      <c r="D20" s="50">
        <v>5.9</v>
      </c>
    </row>
    <row r="21" s="22" customFormat="1" ht="25.05" customHeight="1" spans="1:4">
      <c r="A21" s="51" t="s">
        <v>1814</v>
      </c>
      <c r="B21" s="31" t="s">
        <v>1830</v>
      </c>
      <c r="C21" s="50">
        <v>68.16</v>
      </c>
      <c r="D21" s="50">
        <v>17.97</v>
      </c>
    </row>
    <row r="22" s="22" customFormat="1" ht="25.05" customHeight="1" spans="1:4">
      <c r="A22" s="51" t="s">
        <v>1827</v>
      </c>
      <c r="B22" s="31"/>
      <c r="C22" s="50">
        <v>62.4</v>
      </c>
      <c r="D22" s="50">
        <v>16.61</v>
      </c>
    </row>
    <row r="23" s="22" customFormat="1" ht="25.05" customHeight="1" spans="1:4">
      <c r="A23" s="51" t="s">
        <v>1831</v>
      </c>
      <c r="B23" s="31" t="s">
        <v>1832</v>
      </c>
      <c r="C23" s="50">
        <v>5.76</v>
      </c>
      <c r="D23" s="50">
        <v>1.36</v>
      </c>
    </row>
    <row r="24" s="22" customFormat="1" ht="25.05" customHeight="1" spans="1:4">
      <c r="A24" s="49" t="s">
        <v>1833</v>
      </c>
      <c r="B24" s="31" t="s">
        <v>1834</v>
      </c>
      <c r="C24" s="50">
        <v>27.02</v>
      </c>
      <c r="D24" s="50">
        <v>11.5</v>
      </c>
    </row>
    <row r="25" s="22" customFormat="1" ht="25.05" customHeight="1" spans="1:4">
      <c r="A25" s="51" t="s">
        <v>1812</v>
      </c>
      <c r="B25" s="31" t="s">
        <v>1835</v>
      </c>
      <c r="C25" s="50">
        <v>10.91</v>
      </c>
      <c r="D25" s="50">
        <v>6.61</v>
      </c>
    </row>
    <row r="26" s="22" customFormat="1" ht="25.05" customHeight="1" spans="1:4">
      <c r="A26" s="51" t="s">
        <v>1814</v>
      </c>
      <c r="B26" s="31" t="s">
        <v>1836</v>
      </c>
      <c r="C26" s="50">
        <v>16.11</v>
      </c>
      <c r="D26" s="50">
        <v>4.89</v>
      </c>
    </row>
    <row r="27" s="23" customFormat="1" ht="70.05" customHeight="1" spans="1:4">
      <c r="A27" s="53" t="s">
        <v>1837</v>
      </c>
      <c r="B27" s="53"/>
      <c r="C27" s="53"/>
      <c r="D27" s="53"/>
    </row>
    <row r="28" ht="25.05" customHeight="1" spans="1:4">
      <c r="A28" s="54"/>
      <c r="B28" s="54"/>
      <c r="C28" s="54"/>
      <c r="D28" s="54"/>
    </row>
  </sheetData>
  <mergeCells count="3">
    <mergeCell ref="A3:D3"/>
    <mergeCell ref="A27:D27"/>
    <mergeCell ref="A28:D28"/>
  </mergeCells>
  <printOptions horizontalCentered="1"/>
  <pageMargins left="0.707638888888889" right="0.707638888888889" top="0.393055555555556" bottom="0.751388888888889" header="0.30625" footer="0.30625"/>
  <pageSetup paperSize="9" fitToHeight="200" orientation="portrait"/>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44"/>
  <sheetViews>
    <sheetView showGridLines="0" showZeros="0" view="pageBreakPreview" zoomScaleNormal="90" workbookViewId="0">
      <pane ySplit="3" topLeftCell="A14" activePane="bottomLeft" state="frozen"/>
      <selection/>
      <selection pane="bottomLeft" activeCell="B35" sqref="B35"/>
    </sheetView>
  </sheetViews>
  <sheetFormatPr defaultColWidth="9" defaultRowHeight="15.75" outlineLevelCol="5"/>
  <cols>
    <col min="1" max="1" width="14.4416666666667" style="386" customWidth="1"/>
    <col min="2" max="2" width="50.775" style="386" customWidth="1"/>
    <col min="3" max="5" width="20.6666666666667" style="386" customWidth="1"/>
    <col min="6" max="16384" width="9" style="299"/>
  </cols>
  <sheetData>
    <row r="1" s="520" customFormat="1" ht="45" customHeight="1" spans="1:6">
      <c r="A1" s="522"/>
      <c r="B1" s="522" t="s">
        <v>128</v>
      </c>
      <c r="C1" s="522"/>
      <c r="D1" s="522"/>
      <c r="E1" s="522"/>
      <c r="F1" s="534"/>
    </row>
    <row r="2" ht="18.9" customHeight="1" spans="2:5">
      <c r="B2" s="552"/>
      <c r="C2" s="389"/>
      <c r="D2" s="389"/>
      <c r="E2" s="575" t="s">
        <v>2</v>
      </c>
    </row>
    <row r="3" s="549" customFormat="1" ht="45" customHeight="1" spans="1:6">
      <c r="A3" s="553" t="s">
        <v>3</v>
      </c>
      <c r="B3" s="391" t="s">
        <v>4</v>
      </c>
      <c r="C3" s="201" t="s">
        <v>5</v>
      </c>
      <c r="D3" s="201" t="s">
        <v>6</v>
      </c>
      <c r="E3" s="201" t="s">
        <v>129</v>
      </c>
      <c r="F3" s="320" t="s">
        <v>8</v>
      </c>
    </row>
    <row r="4" ht="32.1" customHeight="1" spans="1:6">
      <c r="A4" s="554" t="s">
        <v>9</v>
      </c>
      <c r="B4" s="555" t="s">
        <v>10</v>
      </c>
      <c r="C4" s="228">
        <v>530745</v>
      </c>
      <c r="D4" s="556">
        <v>525000</v>
      </c>
      <c r="E4" s="576">
        <f t="shared" ref="E4:E14" si="0">IF(C4&gt;0,D4/C4-1,IF(C4&lt;0,-(D4/C4-1),""))</f>
        <v>-0.011</v>
      </c>
      <c r="F4" s="321" t="str">
        <f t="shared" ref="F4:F40" si="1">IF(LEN(A4)=3,"是",IF(B4&lt;&gt;"",IF(SUM(C4:D4)&lt;&gt;0,"是","否"),"是"))</f>
        <v>是</v>
      </c>
    </row>
    <row r="5" ht="32.1" customHeight="1" spans="1:6">
      <c r="A5" s="407" t="s">
        <v>11</v>
      </c>
      <c r="B5" s="557" t="s">
        <v>12</v>
      </c>
      <c r="C5" s="247">
        <v>275832</v>
      </c>
      <c r="D5" s="558">
        <v>265000</v>
      </c>
      <c r="E5" s="577">
        <f t="shared" si="0"/>
        <v>-0.039</v>
      </c>
      <c r="F5" s="321" t="str">
        <f t="shared" si="1"/>
        <v>是</v>
      </c>
    </row>
    <row r="6" ht="32.1" customHeight="1" spans="1:6">
      <c r="A6" s="407" t="s">
        <v>13</v>
      </c>
      <c r="B6" s="557" t="s">
        <v>14</v>
      </c>
      <c r="C6" s="247">
        <v>25868</v>
      </c>
      <c r="D6" s="558">
        <v>30000</v>
      </c>
      <c r="E6" s="577">
        <f t="shared" si="0"/>
        <v>0.16</v>
      </c>
      <c r="F6" s="321" t="str">
        <f t="shared" si="1"/>
        <v>是</v>
      </c>
    </row>
    <row r="7" ht="32.1" customHeight="1" spans="1:6">
      <c r="A7" s="407" t="s">
        <v>15</v>
      </c>
      <c r="B7" s="557" t="s">
        <v>16</v>
      </c>
      <c r="C7" s="247">
        <v>3013</v>
      </c>
      <c r="D7" s="558">
        <v>2000</v>
      </c>
      <c r="E7" s="577">
        <f t="shared" si="0"/>
        <v>-0.336</v>
      </c>
      <c r="F7" s="321" t="str">
        <f t="shared" si="1"/>
        <v>是</v>
      </c>
    </row>
    <row r="8" customFormat="1" ht="32.1" customHeight="1" spans="1:6">
      <c r="A8" s="559" t="s">
        <v>17</v>
      </c>
      <c r="B8" s="560" t="s">
        <v>18</v>
      </c>
      <c r="C8" s="561">
        <v>933</v>
      </c>
      <c r="D8" s="562">
        <v>650</v>
      </c>
      <c r="E8" s="577">
        <f t="shared" si="0"/>
        <v>-0.303</v>
      </c>
      <c r="F8" s="321" t="str">
        <f t="shared" si="1"/>
        <v>是</v>
      </c>
    </row>
    <row r="9" ht="32.1" customHeight="1" spans="1:6">
      <c r="A9" s="407" t="s">
        <v>19</v>
      </c>
      <c r="B9" s="557" t="s">
        <v>20</v>
      </c>
      <c r="C9" s="247">
        <v>197744</v>
      </c>
      <c r="D9" s="558">
        <v>199000</v>
      </c>
      <c r="E9" s="577">
        <f t="shared" si="0"/>
        <v>0.006</v>
      </c>
      <c r="F9" s="321" t="str">
        <f t="shared" si="1"/>
        <v>是</v>
      </c>
    </row>
    <row r="10" customFormat="1" ht="32.1" customHeight="1" spans="1:6">
      <c r="A10" s="559" t="s">
        <v>21</v>
      </c>
      <c r="B10" s="560" t="s">
        <v>22</v>
      </c>
      <c r="C10" s="561">
        <v>4895</v>
      </c>
      <c r="D10" s="562">
        <v>4900</v>
      </c>
      <c r="E10" s="577">
        <f t="shared" si="0"/>
        <v>0.001</v>
      </c>
      <c r="F10" s="321" t="str">
        <f t="shared" si="1"/>
        <v>是</v>
      </c>
    </row>
    <row r="11" customFormat="1" ht="32.1" customHeight="1" spans="1:6">
      <c r="A11" s="559" t="s">
        <v>23</v>
      </c>
      <c r="B11" s="560" t="s">
        <v>24</v>
      </c>
      <c r="C11" s="561">
        <v>9663</v>
      </c>
      <c r="D11" s="562">
        <v>10600</v>
      </c>
      <c r="E11" s="577">
        <f t="shared" si="0"/>
        <v>0.097</v>
      </c>
      <c r="F11" s="321" t="str">
        <f t="shared" si="1"/>
        <v>是</v>
      </c>
    </row>
    <row r="12" customFormat="1" ht="32.1" customHeight="1" spans="1:6">
      <c r="A12" s="559" t="s">
        <v>25</v>
      </c>
      <c r="B12" s="560" t="s">
        <v>26</v>
      </c>
      <c r="C12" s="561">
        <v>8064</v>
      </c>
      <c r="D12" s="562">
        <v>8100</v>
      </c>
      <c r="E12" s="577">
        <f t="shared" si="0"/>
        <v>0.004</v>
      </c>
      <c r="F12" s="321" t="str">
        <f t="shared" si="1"/>
        <v>是</v>
      </c>
    </row>
    <row r="13" customFormat="1" ht="32.1" customHeight="1" spans="1:6">
      <c r="A13" s="559" t="s">
        <v>27</v>
      </c>
      <c r="B13" s="560" t="s">
        <v>28</v>
      </c>
      <c r="C13" s="561">
        <v>335</v>
      </c>
      <c r="D13" s="562">
        <v>150</v>
      </c>
      <c r="E13" s="577">
        <f t="shared" si="0"/>
        <v>-0.552</v>
      </c>
      <c r="F13" s="321" t="str">
        <f t="shared" si="1"/>
        <v>是</v>
      </c>
    </row>
    <row r="14" customFormat="1" ht="32.1" customHeight="1" spans="1:6">
      <c r="A14" s="559" t="s">
        <v>29</v>
      </c>
      <c r="B14" s="560" t="s">
        <v>30</v>
      </c>
      <c r="C14" s="561">
        <v>2652</v>
      </c>
      <c r="D14" s="562">
        <v>2700</v>
      </c>
      <c r="E14" s="577">
        <f t="shared" si="0"/>
        <v>0.018</v>
      </c>
      <c r="F14" s="321" t="str">
        <f t="shared" si="1"/>
        <v>是</v>
      </c>
    </row>
    <row r="15" ht="32.1" customHeight="1" spans="1:6">
      <c r="A15" s="407" t="s">
        <v>31</v>
      </c>
      <c r="B15" s="557" t="s">
        <v>32</v>
      </c>
      <c r="C15" s="247">
        <v>0</v>
      </c>
      <c r="D15" s="558">
        <v>0</v>
      </c>
      <c r="E15" s="308"/>
      <c r="F15" s="321" t="str">
        <f t="shared" si="1"/>
        <v>否</v>
      </c>
    </row>
    <row r="16" customFormat="1" ht="32.1" customHeight="1" spans="1:6">
      <c r="A16" s="559" t="s">
        <v>33</v>
      </c>
      <c r="B16" s="560" t="s">
        <v>34</v>
      </c>
      <c r="C16" s="561"/>
      <c r="D16" s="562">
        <v>0</v>
      </c>
      <c r="E16" s="577" t="str">
        <f>IF(C16&gt;0,D16/C16-1,IF(C16&lt;0,-(D16/C16-1),""))</f>
        <v/>
      </c>
      <c r="F16" s="321" t="str">
        <f t="shared" si="1"/>
        <v>否</v>
      </c>
    </row>
    <row r="17" customFormat="1" ht="32.1" customHeight="1" spans="1:6">
      <c r="A17" s="559" t="s">
        <v>35</v>
      </c>
      <c r="B17" s="560" t="s">
        <v>36</v>
      </c>
      <c r="C17" s="561">
        <v>0</v>
      </c>
      <c r="D17" s="562">
        <v>0</v>
      </c>
      <c r="E17" s="577" t="str">
        <f>IF(C17&gt;0,D17/C17-1,IF(C17&lt;0,-(D17/C17-1),""))</f>
        <v/>
      </c>
      <c r="F17" s="321" t="str">
        <f t="shared" si="1"/>
        <v>否</v>
      </c>
    </row>
    <row r="18" customFormat="1" ht="32.1" customHeight="1" spans="1:6">
      <c r="A18" s="559" t="s">
        <v>37</v>
      </c>
      <c r="B18" s="560" t="s">
        <v>38</v>
      </c>
      <c r="C18" s="561">
        <v>1746</v>
      </c>
      <c r="D18" s="562">
        <v>1900</v>
      </c>
      <c r="E18" s="577">
        <f>IF(C18&gt;0,D18/C18-1,IF(C18&lt;0,-(D18/C18-1),""))</f>
        <v>0.088</v>
      </c>
      <c r="F18" s="321" t="str">
        <f t="shared" si="1"/>
        <v>是</v>
      </c>
    </row>
    <row r="19" customFormat="1" ht="32.1" customHeight="1" spans="1:6">
      <c r="A19" s="611" t="s">
        <v>130</v>
      </c>
      <c r="B19" s="560" t="s">
        <v>40</v>
      </c>
      <c r="C19" s="561">
        <v>0</v>
      </c>
      <c r="D19" s="562">
        <v>0</v>
      </c>
      <c r="E19" s="577" t="str">
        <f t="shared" ref="E19:E40" si="2">IF(C19&gt;0,D19/C19-1,IF(C19&lt;0,-(D19/C19-1),""))</f>
        <v/>
      </c>
      <c r="F19" s="321" t="str">
        <f t="shared" si="1"/>
        <v>否</v>
      </c>
    </row>
    <row r="20" ht="32.1" customHeight="1" spans="1:6">
      <c r="A20" s="405" t="s">
        <v>41</v>
      </c>
      <c r="B20" s="555" t="s">
        <v>42</v>
      </c>
      <c r="C20" s="228">
        <v>115847</v>
      </c>
      <c r="D20" s="556">
        <v>201362</v>
      </c>
      <c r="E20" s="576">
        <f t="shared" si="2"/>
        <v>0.738</v>
      </c>
      <c r="F20" s="321" t="str">
        <f t="shared" si="1"/>
        <v>是</v>
      </c>
    </row>
    <row r="21" ht="32.1" customHeight="1" spans="1:6">
      <c r="A21" s="563" t="s">
        <v>43</v>
      </c>
      <c r="B21" s="557" t="s">
        <v>44</v>
      </c>
      <c r="C21" s="247">
        <v>49157</v>
      </c>
      <c r="D21" s="558">
        <v>48295</v>
      </c>
      <c r="E21" s="577">
        <f t="shared" si="2"/>
        <v>-0.018</v>
      </c>
      <c r="F21" s="321" t="str">
        <f t="shared" si="1"/>
        <v>是</v>
      </c>
    </row>
    <row r="22" ht="32.1" customHeight="1" spans="1:6">
      <c r="A22" s="407" t="s">
        <v>45</v>
      </c>
      <c r="B22" s="564" t="s">
        <v>46</v>
      </c>
      <c r="C22" s="247">
        <v>14308</v>
      </c>
      <c r="D22" s="558">
        <v>40040</v>
      </c>
      <c r="E22" s="577">
        <f t="shared" si="2"/>
        <v>1.798</v>
      </c>
      <c r="F22" s="321" t="str">
        <f t="shared" si="1"/>
        <v>是</v>
      </c>
    </row>
    <row r="23" ht="32.1" customHeight="1" spans="1:6">
      <c r="A23" s="407" t="s">
        <v>47</v>
      </c>
      <c r="B23" s="557" t="s">
        <v>48</v>
      </c>
      <c r="C23" s="247">
        <v>13181</v>
      </c>
      <c r="D23" s="558">
        <v>15179</v>
      </c>
      <c r="E23" s="577">
        <f t="shared" si="2"/>
        <v>0.152</v>
      </c>
      <c r="F23" s="321" t="str">
        <f t="shared" si="1"/>
        <v>是</v>
      </c>
    </row>
    <row r="24" ht="32.1" customHeight="1" spans="1:6">
      <c r="A24" s="407" t="s">
        <v>49</v>
      </c>
      <c r="B24" s="557" t="s">
        <v>50</v>
      </c>
      <c r="C24" s="247">
        <v>95</v>
      </c>
      <c r="D24" s="558">
        <v>230</v>
      </c>
      <c r="E24" s="577">
        <f t="shared" si="2"/>
        <v>1.421</v>
      </c>
      <c r="F24" s="321" t="str">
        <f t="shared" si="1"/>
        <v>是</v>
      </c>
    </row>
    <row r="25" ht="32.1" customHeight="1" spans="1:6">
      <c r="A25" s="407" t="s">
        <v>51</v>
      </c>
      <c r="B25" s="557" t="s">
        <v>52</v>
      </c>
      <c r="C25" s="247">
        <v>9139</v>
      </c>
      <c r="D25" s="558">
        <v>88108</v>
      </c>
      <c r="E25" s="577">
        <f t="shared" si="2"/>
        <v>8.641</v>
      </c>
      <c r="F25" s="321" t="str">
        <f t="shared" si="1"/>
        <v>是</v>
      </c>
    </row>
    <row r="26" customFormat="1" ht="32.1" customHeight="1" spans="1:6">
      <c r="A26" s="559" t="s">
        <v>53</v>
      </c>
      <c r="B26" s="560" t="s">
        <v>54</v>
      </c>
      <c r="C26" s="561"/>
      <c r="D26" s="562"/>
      <c r="E26" s="577" t="str">
        <f t="shared" si="2"/>
        <v/>
      </c>
      <c r="F26" s="321" t="str">
        <f t="shared" si="1"/>
        <v>否</v>
      </c>
    </row>
    <row r="27" ht="32.1" customHeight="1" spans="1:6">
      <c r="A27" s="407" t="s">
        <v>55</v>
      </c>
      <c r="B27" s="557" t="s">
        <v>56</v>
      </c>
      <c r="C27" s="247">
        <v>29901</v>
      </c>
      <c r="D27" s="558">
        <v>9493</v>
      </c>
      <c r="E27" s="577">
        <f t="shared" si="2"/>
        <v>-0.683</v>
      </c>
      <c r="F27" s="321" t="str">
        <f t="shared" si="1"/>
        <v>是</v>
      </c>
    </row>
    <row r="28" ht="32.1" customHeight="1" spans="1:6">
      <c r="A28" s="407" t="s">
        <v>57</v>
      </c>
      <c r="B28" s="557" t="s">
        <v>58</v>
      </c>
      <c r="C28" s="247">
        <v>66</v>
      </c>
      <c r="D28" s="558">
        <v>17</v>
      </c>
      <c r="E28" s="577">
        <f t="shared" si="2"/>
        <v>-0.742</v>
      </c>
      <c r="F28" s="321" t="str">
        <f t="shared" si="1"/>
        <v>是</v>
      </c>
    </row>
    <row r="29" ht="32.1" customHeight="1" spans="1:6">
      <c r="A29" s="407"/>
      <c r="B29" s="557"/>
      <c r="C29" s="247"/>
      <c r="D29" s="558"/>
      <c r="E29" s="577" t="str">
        <f t="shared" si="2"/>
        <v/>
      </c>
      <c r="F29" s="321" t="str">
        <f t="shared" si="1"/>
        <v>是</v>
      </c>
    </row>
    <row r="30" s="388" customFormat="1" ht="32.1" customHeight="1" spans="1:6">
      <c r="A30" s="565"/>
      <c r="B30" s="566" t="s">
        <v>131</v>
      </c>
      <c r="C30" s="228">
        <v>646592</v>
      </c>
      <c r="D30" s="556">
        <v>726362</v>
      </c>
      <c r="E30" s="576">
        <f t="shared" si="2"/>
        <v>0.123</v>
      </c>
      <c r="F30" s="321" t="str">
        <f t="shared" si="1"/>
        <v>是</v>
      </c>
    </row>
    <row r="31" ht="32.1" customHeight="1" spans="1:6">
      <c r="A31" s="405">
        <v>105</v>
      </c>
      <c r="B31" s="567" t="s">
        <v>60</v>
      </c>
      <c r="C31" s="247">
        <v>661150</v>
      </c>
      <c r="D31" s="556">
        <v>660000</v>
      </c>
      <c r="E31" s="576">
        <f t="shared" si="2"/>
        <v>-0.002</v>
      </c>
      <c r="F31" s="321" t="str">
        <f t="shared" si="1"/>
        <v>是</v>
      </c>
    </row>
    <row r="32" ht="32.1" customHeight="1" spans="1:6">
      <c r="A32" s="568">
        <v>110</v>
      </c>
      <c r="B32" s="569" t="s">
        <v>61</v>
      </c>
      <c r="C32" s="228">
        <v>1388425</v>
      </c>
      <c r="D32" s="556">
        <v>1532672</v>
      </c>
      <c r="E32" s="576">
        <f t="shared" si="2"/>
        <v>0.104</v>
      </c>
      <c r="F32" s="321" t="str">
        <f t="shared" si="1"/>
        <v>是</v>
      </c>
    </row>
    <row r="33" ht="32.1" customHeight="1" spans="1:6">
      <c r="A33" s="452">
        <v>11001</v>
      </c>
      <c r="B33" s="369" t="s">
        <v>62</v>
      </c>
      <c r="C33" s="247">
        <v>-92511</v>
      </c>
      <c r="D33" s="558">
        <v>-92511</v>
      </c>
      <c r="E33" s="577">
        <f t="shared" si="2"/>
        <v>0</v>
      </c>
      <c r="F33" s="321" t="str">
        <f t="shared" si="1"/>
        <v>是</v>
      </c>
    </row>
    <row r="34" ht="32.1" customHeight="1" spans="1:6">
      <c r="A34" s="452"/>
      <c r="B34" s="369" t="s">
        <v>63</v>
      </c>
      <c r="C34" s="247">
        <v>1731452</v>
      </c>
      <c r="D34" s="558">
        <v>1576061</v>
      </c>
      <c r="E34" s="577">
        <f t="shared" si="2"/>
        <v>-0.09</v>
      </c>
      <c r="F34" s="321" t="str">
        <f t="shared" si="1"/>
        <v>是</v>
      </c>
    </row>
    <row r="35" ht="32.1" customHeight="1" spans="1:6">
      <c r="A35" s="452">
        <v>11006</v>
      </c>
      <c r="B35" s="369" t="s">
        <v>132</v>
      </c>
      <c r="C35" s="247">
        <v>222687</v>
      </c>
      <c r="D35" s="558">
        <v>190000</v>
      </c>
      <c r="E35" s="577">
        <f t="shared" si="2"/>
        <v>-0.147</v>
      </c>
      <c r="F35" s="321" t="str">
        <f t="shared" si="1"/>
        <v>是</v>
      </c>
    </row>
    <row r="36" ht="32.1" customHeight="1" spans="1:6">
      <c r="A36" s="452">
        <v>11008</v>
      </c>
      <c r="B36" s="369" t="s">
        <v>64</v>
      </c>
      <c r="C36" s="247">
        <v>147308</v>
      </c>
      <c r="D36" s="558">
        <v>118563</v>
      </c>
      <c r="E36" s="577">
        <f t="shared" si="2"/>
        <v>-0.195</v>
      </c>
      <c r="F36" s="321" t="str">
        <f t="shared" si="1"/>
        <v>是</v>
      </c>
    </row>
    <row r="37" ht="32.1" customHeight="1" spans="1:6">
      <c r="A37" s="452">
        <v>11009</v>
      </c>
      <c r="B37" s="369" t="s">
        <v>65</v>
      </c>
      <c r="C37" s="247">
        <v>87430</v>
      </c>
      <c r="D37" s="558"/>
      <c r="E37" s="577">
        <f t="shared" si="2"/>
        <v>-1</v>
      </c>
      <c r="F37" s="321" t="str">
        <f t="shared" si="1"/>
        <v>是</v>
      </c>
    </row>
    <row r="38" s="550" customFormat="1" ht="32.1" customHeight="1" spans="1:6">
      <c r="A38" s="570">
        <v>11013</v>
      </c>
      <c r="B38" s="571" t="s">
        <v>133</v>
      </c>
      <c r="C38" s="561">
        <v>0</v>
      </c>
      <c r="D38" s="562">
        <v>0</v>
      </c>
      <c r="E38" s="577" t="str">
        <f t="shared" si="2"/>
        <v/>
      </c>
      <c r="F38" s="321" t="str">
        <f t="shared" si="1"/>
        <v>否</v>
      </c>
    </row>
    <row r="39" s="551" customFormat="1" ht="32.1" customHeight="1" spans="1:6">
      <c r="A39" s="452">
        <v>11015</v>
      </c>
      <c r="B39" s="375" t="s">
        <v>67</v>
      </c>
      <c r="C39" s="247">
        <v>30000</v>
      </c>
      <c r="D39" s="558">
        <v>65000</v>
      </c>
      <c r="E39" s="577">
        <f t="shared" si="2"/>
        <v>1.167</v>
      </c>
      <c r="F39" s="321" t="str">
        <f t="shared" si="1"/>
        <v>是</v>
      </c>
    </row>
    <row r="40" ht="32.1" customHeight="1" spans="1:6">
      <c r="A40" s="572"/>
      <c r="B40" s="573" t="s">
        <v>68</v>
      </c>
      <c r="C40" s="228">
        <v>3434108</v>
      </c>
      <c r="D40" s="556">
        <v>3243475</v>
      </c>
      <c r="E40" s="576">
        <f t="shared" si="2"/>
        <v>-0.056</v>
      </c>
      <c r="F40" s="321" t="str">
        <f t="shared" si="1"/>
        <v>是</v>
      </c>
    </row>
    <row r="41" spans="4:4">
      <c r="D41" s="574"/>
    </row>
    <row r="42" spans="4:4">
      <c r="D42" s="574"/>
    </row>
    <row r="43" spans="4:4">
      <c r="D43" s="574"/>
    </row>
    <row r="44" spans="4:4">
      <c r="D44" s="574"/>
    </row>
  </sheetData>
  <autoFilter xmlns:etc="http://www.wps.cn/officeDocument/2017/etCustomData" ref="A3:F40" etc:filterBottomFollowUsedRange="0">
    <extLst/>
  </autoFilter>
  <mergeCells count="1">
    <mergeCell ref="B1:E1"/>
  </mergeCells>
  <conditionalFormatting sqref="E2">
    <cfRule type="cellIs" dxfId="0" priority="33" stopIfTrue="1" operator="lessThanOrEqual">
      <formula>-1</formula>
    </cfRule>
  </conditionalFormatting>
  <conditionalFormatting sqref="A31:B31">
    <cfRule type="expression" dxfId="1" priority="39" stopIfTrue="1">
      <formula>"len($A:$A)=3"</formula>
    </cfRule>
  </conditionalFormatting>
  <conditionalFormatting sqref="C31">
    <cfRule type="expression" dxfId="1" priority="1" stopIfTrue="1">
      <formula>"len($A:$A)=3"</formula>
    </cfRule>
    <cfRule type="expression" dxfId="1" priority="2" stopIfTrue="1">
      <formula>"len($A:$A)=3"</formula>
    </cfRule>
  </conditionalFormatting>
  <conditionalFormatting sqref="B38:B39">
    <cfRule type="expression" dxfId="1" priority="7" stopIfTrue="1">
      <formula>"len($A:$A)=3"</formula>
    </cfRule>
    <cfRule type="expression" dxfId="1" priority="8" stopIfTrue="1">
      <formula>"len($A:$A)=3"</formula>
    </cfRule>
  </conditionalFormatting>
  <conditionalFormatting sqref="C33:C34">
    <cfRule type="expression" dxfId="1" priority="37" stopIfTrue="1">
      <formula>"len($A:$A)=3"</formula>
    </cfRule>
  </conditionalFormatting>
  <conditionalFormatting sqref="C36:C39">
    <cfRule type="expression" dxfId="1" priority="35" stopIfTrue="1">
      <formula>"len($A:$A)=3"</formula>
    </cfRule>
  </conditionalFormatting>
  <conditionalFormatting sqref="F4:F58">
    <cfRule type="cellIs" dxfId="2" priority="23" stopIfTrue="1" operator="lessThan">
      <formula>0</formula>
    </cfRule>
  </conditionalFormatting>
  <conditionalFormatting sqref="A4:C28 D4">
    <cfRule type="expression" dxfId="1" priority="29" stopIfTrue="1">
      <formula>"len($A:$A)=3"</formula>
    </cfRule>
  </conditionalFormatting>
  <conditionalFormatting sqref="B4:C6 D4">
    <cfRule type="expression" dxfId="1" priority="32" stopIfTrue="1">
      <formula>"len($A:$A)=3"</formula>
    </cfRule>
  </conditionalFormatting>
  <conditionalFormatting sqref="B7:C8">
    <cfRule type="expression" dxfId="1" priority="31" stopIfTrue="1">
      <formula>"len($A:$A)=3"</formula>
    </cfRule>
  </conditionalFormatting>
  <conditionalFormatting sqref="A29:C29 C39 B40:C58 D40:D44">
    <cfRule type="expression" dxfId="1" priority="40" stopIfTrue="1">
      <formula>"len($A:$A)=3"</formula>
    </cfRule>
  </conditionalFormatting>
  <conditionalFormatting sqref="B29:C29 B31 C32:C34 D32 C38:C39">
    <cfRule type="expression" dxfId="1" priority="52" stopIfTrue="1">
      <formula>"len($A:$A)=3"</formula>
    </cfRule>
  </conditionalFormatting>
  <conditionalFormatting sqref="A32:B32 A35:C35">
    <cfRule type="expression" dxfId="1" priority="12" stopIfTrue="1">
      <formula>"len($A:$A)=3"</formula>
    </cfRule>
  </conditionalFormatting>
  <conditionalFormatting sqref="B32:B34 B39">
    <cfRule type="expression" dxfId="1" priority="13" stopIfTrue="1">
      <formula>"len($A:$A)=3"</formula>
    </cfRule>
  </conditionalFormatting>
  <conditionalFormatting sqref="C32:C34 D32">
    <cfRule type="expression" dxfId="1" priority="38" stopIfTrue="1">
      <formula>"len($A:$A)=3"</formula>
    </cfRule>
  </conditionalFormatting>
  <conditionalFormatting sqref="A33:B34">
    <cfRule type="expression" dxfId="1" priority="11" stopIfTrue="1">
      <formula>"len($A:$A)=3"</formula>
    </cfRule>
  </conditionalFormatting>
  <conditionalFormatting sqref="A36:B44">
    <cfRule type="expression" dxfId="1" priority="9" stopIfTrue="1">
      <formula>"len($A:$A)=3"</formula>
    </cfRule>
  </conditionalFormatting>
  <conditionalFormatting sqref="A38:B39">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workbookViewId="0">
      <selection activeCell="A12" sqref="A12"/>
    </sheetView>
  </sheetViews>
  <sheetFormatPr defaultColWidth="8.89166666666667" defaultRowHeight="14.25" outlineLevelCol="5"/>
  <cols>
    <col min="1" max="1" width="8.89166666666667" style="24"/>
    <col min="2" max="2" width="49.3333333333333" style="24" customWidth="1"/>
    <col min="3" max="6" width="20.6666666666667" style="24" customWidth="1"/>
    <col min="7" max="16384" width="8.89166666666667" style="24"/>
  </cols>
  <sheetData>
    <row r="1" spans="1:1">
      <c r="A1" s="36"/>
    </row>
    <row r="2" ht="45" customHeight="1" spans="1:6">
      <c r="A2" s="25" t="s">
        <v>1838</v>
      </c>
      <c r="B2" s="25"/>
      <c r="C2" s="25"/>
      <c r="D2" s="25"/>
      <c r="E2" s="25"/>
      <c r="F2" s="25"/>
    </row>
    <row r="3" s="22" customFormat="1" ht="18" customHeight="1" spans="2:6">
      <c r="B3" s="37" t="s">
        <v>1759</v>
      </c>
      <c r="C3" s="38"/>
      <c r="D3" s="38"/>
      <c r="E3" s="38"/>
      <c r="F3" s="38"/>
    </row>
    <row r="4" s="22" customFormat="1" ht="30" customHeight="1" spans="1:6">
      <c r="A4" s="28" t="s">
        <v>4</v>
      </c>
      <c r="B4" s="28"/>
      <c r="C4" s="29" t="s">
        <v>1765</v>
      </c>
      <c r="D4" s="29" t="s">
        <v>1808</v>
      </c>
      <c r="E4" s="29" t="s">
        <v>1809</v>
      </c>
      <c r="F4" s="29" t="s">
        <v>1839</v>
      </c>
    </row>
    <row r="5" s="22" customFormat="1" ht="30" customHeight="1" spans="1:6">
      <c r="A5" s="39" t="s">
        <v>1840</v>
      </c>
      <c r="B5" s="39"/>
      <c r="C5" s="31" t="s">
        <v>1766</v>
      </c>
      <c r="D5" s="40">
        <f t="shared" ref="D5:F5" si="0">D6+D7</f>
        <v>1032.1648</v>
      </c>
      <c r="E5" s="40">
        <f t="shared" si="0"/>
        <v>435.4348</v>
      </c>
      <c r="F5" s="40">
        <f t="shared" si="0"/>
        <v>596.73</v>
      </c>
    </row>
    <row r="6" s="22" customFormat="1" ht="30" customHeight="1" spans="1:6">
      <c r="A6" s="41" t="s">
        <v>1841</v>
      </c>
      <c r="B6" s="41"/>
      <c r="C6" s="31" t="s">
        <v>1767</v>
      </c>
      <c r="D6" s="40">
        <f>E6+F6</f>
        <v>402.2246</v>
      </c>
      <c r="E6" s="40">
        <v>230.3646</v>
      </c>
      <c r="F6" s="40">
        <v>171.86</v>
      </c>
    </row>
    <row r="7" s="22" customFormat="1" ht="30" customHeight="1" spans="1:6">
      <c r="A7" s="41" t="s">
        <v>1842</v>
      </c>
      <c r="B7" s="41"/>
      <c r="C7" s="31" t="s">
        <v>1768</v>
      </c>
      <c r="D7" s="40">
        <f>E7+F7</f>
        <v>629.9402</v>
      </c>
      <c r="E7" s="40">
        <v>205.0702</v>
      </c>
      <c r="F7" s="40">
        <v>424.87</v>
      </c>
    </row>
    <row r="8" s="22" customFormat="1" ht="30" customHeight="1" spans="1:6">
      <c r="A8" s="42" t="s">
        <v>1843</v>
      </c>
      <c r="B8" s="42"/>
      <c r="C8" s="31" t="s">
        <v>1769</v>
      </c>
      <c r="D8" s="43"/>
      <c r="E8" s="43"/>
      <c r="F8" s="43"/>
    </row>
    <row r="9" s="22" customFormat="1" ht="30" customHeight="1" spans="1:6">
      <c r="A9" s="41" t="s">
        <v>1841</v>
      </c>
      <c r="B9" s="41"/>
      <c r="C9" s="31" t="s">
        <v>1770</v>
      </c>
      <c r="D9" s="43"/>
      <c r="E9" s="43"/>
      <c r="F9" s="43"/>
    </row>
    <row r="10" s="22" customFormat="1" ht="30" customHeight="1" spans="1:6">
      <c r="A10" s="41" t="s">
        <v>1842</v>
      </c>
      <c r="B10" s="41"/>
      <c r="C10" s="31" t="s">
        <v>1771</v>
      </c>
      <c r="D10" s="43"/>
      <c r="E10" s="43"/>
      <c r="F10" s="43"/>
    </row>
    <row r="11" s="23" customFormat="1" ht="40.95" customHeight="1" spans="1:6">
      <c r="A11" s="34" t="s">
        <v>1844</v>
      </c>
      <c r="B11" s="34"/>
      <c r="C11" s="34"/>
      <c r="D11" s="34"/>
      <c r="E11" s="34"/>
      <c r="F11" s="34"/>
    </row>
    <row r="12" spans="1:1">
      <c r="A12" s="44" t="s">
        <v>1845</v>
      </c>
    </row>
    <row r="14" ht="18.75" spans="1:1">
      <c r="A14" s="45"/>
    </row>
    <row r="15" ht="19.05" customHeight="1" spans="1:1">
      <c r="A15" s="46"/>
    </row>
    <row r="16" ht="28.95" customHeight="1"/>
    <row r="17" ht="28.95" customHeight="1"/>
    <row r="18" ht="28.95" customHeight="1"/>
    <row r="19" ht="28.95" customHeight="1"/>
    <row r="20" ht="30" customHeight="1" spans="1:1">
      <c r="A20" s="46"/>
    </row>
  </sheetData>
  <mergeCells count="9">
    <mergeCell ref="A2:F2"/>
    <mergeCell ref="B3:F3"/>
    <mergeCell ref="A4:B4"/>
    <mergeCell ref="A6:B6"/>
    <mergeCell ref="A7:B7"/>
    <mergeCell ref="A8:B8"/>
    <mergeCell ref="A9:B9"/>
    <mergeCell ref="A10:B10"/>
    <mergeCell ref="A11:F11"/>
  </mergeCells>
  <printOptions horizontalCentered="1"/>
  <pageMargins left="0.707638888888889" right="0.707638888888889" top="1.10138888888889" bottom="0.751388888888889" header="0.30625" footer="0.30625"/>
  <pageSetup paperSize="9" scale="95" fitToHeight="200" orientation="landscape"/>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workbookViewId="0">
      <selection activeCell="A9" sqref="A9:F10"/>
    </sheetView>
  </sheetViews>
  <sheetFormatPr defaultColWidth="8.89166666666667" defaultRowHeight="14.25" outlineLevelCol="5"/>
  <cols>
    <col min="1" max="1" width="8.89166666666667" style="24"/>
    <col min="2" max="6" width="24.225" style="24" customWidth="1"/>
    <col min="7" max="16384" width="8.89166666666667" style="24"/>
  </cols>
  <sheetData>
    <row r="1" ht="24" customHeight="1"/>
    <row r="2" ht="27" spans="1:6">
      <c r="A2" s="25" t="s">
        <v>1846</v>
      </c>
      <c r="B2" s="26"/>
      <c r="C2" s="26"/>
      <c r="D2" s="26"/>
      <c r="E2" s="26"/>
      <c r="F2" s="26"/>
    </row>
    <row r="3" ht="22.95" customHeight="1" spans="1:6">
      <c r="A3" s="27" t="s">
        <v>1759</v>
      </c>
      <c r="B3" s="27"/>
      <c r="C3" s="27"/>
      <c r="D3" s="27"/>
      <c r="E3" s="27"/>
      <c r="F3" s="27"/>
    </row>
    <row r="4" s="22" customFormat="1" ht="30" customHeight="1" spans="1:6">
      <c r="A4" s="28" t="s">
        <v>1847</v>
      </c>
      <c r="B4" s="29" t="s">
        <v>1716</v>
      </c>
      <c r="C4" s="29" t="s">
        <v>1848</v>
      </c>
      <c r="D4" s="29" t="s">
        <v>1849</v>
      </c>
      <c r="E4" s="29" t="s">
        <v>1850</v>
      </c>
      <c r="F4" s="29" t="s">
        <v>1851</v>
      </c>
    </row>
    <row r="5" s="22" customFormat="1" ht="45" customHeight="1" spans="1:6">
      <c r="A5" s="30">
        <v>1</v>
      </c>
      <c r="B5" s="31"/>
      <c r="C5" s="32" t="s">
        <v>1852</v>
      </c>
      <c r="D5" s="33"/>
      <c r="E5" s="33" t="s">
        <v>1853</v>
      </c>
      <c r="F5" s="33"/>
    </row>
    <row r="6" s="22" customFormat="1" ht="45" customHeight="1" spans="1:6">
      <c r="A6" s="30">
        <v>2</v>
      </c>
      <c r="B6" s="31"/>
      <c r="C6" s="32"/>
      <c r="D6" s="33"/>
      <c r="E6" s="33"/>
      <c r="F6" s="33"/>
    </row>
    <row r="7" s="22" customFormat="1" ht="45" customHeight="1" spans="1:6">
      <c r="A7" s="30" t="s">
        <v>1854</v>
      </c>
      <c r="B7" s="31"/>
      <c r="C7" s="32"/>
      <c r="D7" s="33"/>
      <c r="E7" s="33"/>
      <c r="F7" s="33"/>
    </row>
    <row r="8" s="23" customFormat="1" ht="33" customHeight="1" spans="1:6">
      <c r="A8" s="34" t="s">
        <v>1855</v>
      </c>
      <c r="B8" s="34"/>
      <c r="C8" s="34"/>
      <c r="D8" s="34"/>
      <c r="E8" s="34"/>
      <c r="F8" s="34"/>
    </row>
    <row r="9" spans="1:6">
      <c r="A9" s="35" t="s">
        <v>1856</v>
      </c>
      <c r="B9" s="35"/>
      <c r="C9" s="35"/>
      <c r="D9" s="35"/>
      <c r="E9" s="35"/>
      <c r="F9" s="35"/>
    </row>
    <row r="10" spans="1:6">
      <c r="A10" s="35"/>
      <c r="B10" s="35"/>
      <c r="C10" s="35"/>
      <c r="D10" s="35"/>
      <c r="E10" s="35"/>
      <c r="F10" s="35"/>
    </row>
  </sheetData>
  <mergeCells count="9">
    <mergeCell ref="A2:F2"/>
    <mergeCell ref="A3:F3"/>
    <mergeCell ref="A8:F8"/>
    <mergeCell ref="B5:B7"/>
    <mergeCell ref="C5:C7"/>
    <mergeCell ref="D5:D7"/>
    <mergeCell ref="E5:E7"/>
    <mergeCell ref="F5:F7"/>
    <mergeCell ref="A9:F10"/>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73"/>
  <sheetViews>
    <sheetView topLeftCell="A148" workbookViewId="0">
      <selection activeCell="E165" sqref="E165"/>
    </sheetView>
  </sheetViews>
  <sheetFormatPr defaultColWidth="8" defaultRowHeight="12.75"/>
  <cols>
    <col min="1" max="1" width="34.3333333333333" style="9" customWidth="1"/>
    <col min="2" max="2" width="57.4416666666667" style="9" customWidth="1"/>
    <col min="3" max="5" width="20.6666666666667" style="9" customWidth="1"/>
    <col min="6" max="6" width="14.3333333333333" style="9" customWidth="1"/>
    <col min="7" max="7" width="20.6666666666667" style="9" customWidth="1"/>
    <col min="8" max="9" width="13.3333333333333" style="9" customWidth="1"/>
    <col min="10" max="10" width="15.4416666666667" style="9" customWidth="1"/>
    <col min="11" max="16384" width="8" style="9"/>
  </cols>
  <sheetData>
    <row r="1" ht="12" customHeight="1"/>
    <row r="2" ht="39" customHeight="1" spans="1:10">
      <c r="A2" s="10" t="s">
        <v>1857</v>
      </c>
      <c r="B2" s="10"/>
      <c r="C2" s="10"/>
      <c r="D2" s="10"/>
      <c r="E2" s="10"/>
      <c r="F2" s="10"/>
      <c r="G2" s="10"/>
      <c r="H2" s="10"/>
      <c r="I2" s="10"/>
      <c r="J2" s="10"/>
    </row>
    <row r="3" ht="22.95" customHeight="1" spans="1:1">
      <c r="A3" s="11"/>
    </row>
    <row r="4" s="8" customFormat="1" ht="44.25" customHeight="1" spans="1:10">
      <c r="A4" s="12" t="s">
        <v>1858</v>
      </c>
      <c r="B4" s="12" t="s">
        <v>1859</v>
      </c>
      <c r="C4" s="12" t="s">
        <v>1860</v>
      </c>
      <c r="D4" s="12" t="s">
        <v>1861</v>
      </c>
      <c r="E4" s="12" t="s">
        <v>1862</v>
      </c>
      <c r="F4" s="12" t="s">
        <v>1863</v>
      </c>
      <c r="G4" s="12" t="s">
        <v>1864</v>
      </c>
      <c r="H4" s="12" t="s">
        <v>1865</v>
      </c>
      <c r="I4" s="12" t="s">
        <v>1866</v>
      </c>
      <c r="J4" s="12" t="s">
        <v>1867</v>
      </c>
    </row>
    <row r="5" ht="16" customHeight="1" spans="1:10">
      <c r="A5" s="13">
        <v>1</v>
      </c>
      <c r="B5" s="13">
        <v>2</v>
      </c>
      <c r="C5" s="13">
        <v>3</v>
      </c>
      <c r="D5" s="13">
        <v>4</v>
      </c>
      <c r="E5" s="13">
        <v>5</v>
      </c>
      <c r="F5" s="13">
        <v>6</v>
      </c>
      <c r="G5" s="13">
        <v>7</v>
      </c>
      <c r="H5" s="13">
        <v>8</v>
      </c>
      <c r="I5" s="13">
        <v>9</v>
      </c>
      <c r="J5" s="13">
        <v>10</v>
      </c>
    </row>
    <row r="6" ht="18" customHeight="1" spans="1:1">
      <c r="A6" s="14" t="s">
        <v>1868</v>
      </c>
    </row>
    <row r="7" ht="18" customHeight="1" spans="1:10">
      <c r="A7" s="15" t="s">
        <v>1869</v>
      </c>
      <c r="B7" s="15" t="s">
        <v>1870</v>
      </c>
      <c r="C7" s="16" t="s">
        <v>1871</v>
      </c>
      <c r="D7" s="16" t="s">
        <v>1872</v>
      </c>
      <c r="E7" s="16" t="s">
        <v>1873</v>
      </c>
      <c r="F7" s="16" t="s">
        <v>1874</v>
      </c>
      <c r="G7" s="18">
        <v>1</v>
      </c>
      <c r="H7" s="16" t="s">
        <v>1875</v>
      </c>
      <c r="I7" s="16" t="s">
        <v>1876</v>
      </c>
      <c r="J7" s="16" t="s">
        <v>1877</v>
      </c>
    </row>
    <row r="8" ht="18" customHeight="1" spans="1:10">
      <c r="A8" s="15"/>
      <c r="B8" s="15"/>
      <c r="C8" s="17" t="s">
        <v>1871</v>
      </c>
      <c r="D8" s="17" t="s">
        <v>1872</v>
      </c>
      <c r="E8" s="17" t="s">
        <v>1878</v>
      </c>
      <c r="F8" s="17" t="s">
        <v>1874</v>
      </c>
      <c r="G8" s="19">
        <v>3</v>
      </c>
      <c r="H8" s="17" t="s">
        <v>1879</v>
      </c>
      <c r="I8" s="17" t="s">
        <v>1876</v>
      </c>
      <c r="J8" s="17" t="s">
        <v>1880</v>
      </c>
    </row>
    <row r="9" ht="18" customHeight="1" spans="1:10">
      <c r="A9" s="15"/>
      <c r="B9" s="15"/>
      <c r="C9" s="17" t="s">
        <v>1871</v>
      </c>
      <c r="D9" s="17" t="s">
        <v>1881</v>
      </c>
      <c r="E9" s="17" t="s">
        <v>1882</v>
      </c>
      <c r="F9" s="17" t="s">
        <v>1874</v>
      </c>
      <c r="G9" s="19">
        <v>100</v>
      </c>
      <c r="H9" s="17" t="s">
        <v>1883</v>
      </c>
      <c r="I9" s="17" t="s">
        <v>1876</v>
      </c>
      <c r="J9" s="17" t="s">
        <v>1884</v>
      </c>
    </row>
    <row r="10" ht="18" customHeight="1" spans="1:10">
      <c r="A10" s="15"/>
      <c r="B10" s="15"/>
      <c r="C10" s="17" t="s">
        <v>1885</v>
      </c>
      <c r="D10" s="17" t="s">
        <v>1886</v>
      </c>
      <c r="E10" s="17" t="s">
        <v>1887</v>
      </c>
      <c r="F10" s="17" t="s">
        <v>1874</v>
      </c>
      <c r="G10" s="19" t="s">
        <v>1141</v>
      </c>
      <c r="H10" s="17"/>
      <c r="I10" s="17" t="s">
        <v>1888</v>
      </c>
      <c r="J10" s="17" t="s">
        <v>1889</v>
      </c>
    </row>
    <row r="11" ht="18" customHeight="1" spans="1:10">
      <c r="A11" s="15"/>
      <c r="B11" s="15"/>
      <c r="C11" s="17" t="s">
        <v>1885</v>
      </c>
      <c r="D11" s="17" t="s">
        <v>1890</v>
      </c>
      <c r="E11" s="17" t="s">
        <v>1891</v>
      </c>
      <c r="F11" s="17" t="s">
        <v>1874</v>
      </c>
      <c r="G11" s="19" t="s">
        <v>1141</v>
      </c>
      <c r="H11" s="17"/>
      <c r="I11" s="17" t="s">
        <v>1888</v>
      </c>
      <c r="J11" s="17" t="s">
        <v>1892</v>
      </c>
    </row>
    <row r="12" ht="18" customHeight="1" spans="1:10">
      <c r="A12" s="15"/>
      <c r="B12" s="15"/>
      <c r="C12" s="17" t="s">
        <v>1893</v>
      </c>
      <c r="D12" s="17" t="s">
        <v>1894</v>
      </c>
      <c r="E12" s="17" t="s">
        <v>1895</v>
      </c>
      <c r="F12" s="17" t="s">
        <v>1896</v>
      </c>
      <c r="G12" s="19">
        <v>90</v>
      </c>
      <c r="H12" s="17" t="s">
        <v>1883</v>
      </c>
      <c r="I12" s="17" t="s">
        <v>1876</v>
      </c>
      <c r="J12" s="17" t="s">
        <v>1897</v>
      </c>
    </row>
    <row r="13" ht="18" customHeight="1" spans="1:10">
      <c r="A13" s="15" t="s">
        <v>1898</v>
      </c>
      <c r="B13" s="15" t="s">
        <v>1899</v>
      </c>
      <c r="C13" s="16" t="s">
        <v>1871</v>
      </c>
      <c r="D13" s="16" t="s">
        <v>1872</v>
      </c>
      <c r="E13" s="16" t="s">
        <v>1900</v>
      </c>
      <c r="F13" s="16" t="s">
        <v>1896</v>
      </c>
      <c r="G13" s="18">
        <v>7800</v>
      </c>
      <c r="H13" s="16" t="s">
        <v>1901</v>
      </c>
      <c r="I13" s="16" t="s">
        <v>1876</v>
      </c>
      <c r="J13" s="16" t="s">
        <v>1902</v>
      </c>
    </row>
    <row r="14" ht="18" customHeight="1" spans="1:10">
      <c r="A14" s="15"/>
      <c r="B14" s="15"/>
      <c r="C14" s="17" t="s">
        <v>1871</v>
      </c>
      <c r="D14" s="17" t="s">
        <v>1881</v>
      </c>
      <c r="E14" s="17" t="s">
        <v>1903</v>
      </c>
      <c r="F14" s="17" t="s">
        <v>1874</v>
      </c>
      <c r="G14" s="19">
        <v>100</v>
      </c>
      <c r="H14" s="17" t="s">
        <v>1883</v>
      </c>
      <c r="I14" s="17" t="s">
        <v>1876</v>
      </c>
      <c r="J14" s="17" t="s">
        <v>1904</v>
      </c>
    </row>
    <row r="15" ht="18" customHeight="1" spans="1:10">
      <c r="A15" s="15"/>
      <c r="B15" s="15"/>
      <c r="C15" s="17" t="s">
        <v>1871</v>
      </c>
      <c r="D15" s="17" t="s">
        <v>1905</v>
      </c>
      <c r="E15" s="17" t="s">
        <v>1906</v>
      </c>
      <c r="F15" s="17" t="s">
        <v>1874</v>
      </c>
      <c r="G15" s="19">
        <v>100</v>
      </c>
      <c r="H15" s="17" t="s">
        <v>1883</v>
      </c>
      <c r="I15" s="17" t="s">
        <v>1876</v>
      </c>
      <c r="J15" s="17" t="s">
        <v>1907</v>
      </c>
    </row>
    <row r="16" ht="18" customHeight="1" spans="1:10">
      <c r="A16" s="15"/>
      <c r="B16" s="15"/>
      <c r="C16" s="17" t="s">
        <v>1885</v>
      </c>
      <c r="D16" s="17" t="s">
        <v>1886</v>
      </c>
      <c r="E16" s="17" t="s">
        <v>1908</v>
      </c>
      <c r="F16" s="17" t="s">
        <v>1896</v>
      </c>
      <c r="G16" s="19">
        <v>1250</v>
      </c>
      <c r="H16" s="17" t="s">
        <v>1909</v>
      </c>
      <c r="I16" s="17" t="s">
        <v>1876</v>
      </c>
      <c r="J16" s="17" t="s">
        <v>1910</v>
      </c>
    </row>
    <row r="17" ht="18" customHeight="1" spans="1:10">
      <c r="A17" s="15"/>
      <c r="B17" s="15"/>
      <c r="C17" s="17" t="s">
        <v>1885</v>
      </c>
      <c r="D17" s="17" t="s">
        <v>1890</v>
      </c>
      <c r="E17" s="17" t="s">
        <v>1911</v>
      </c>
      <c r="F17" s="17" t="s">
        <v>1896</v>
      </c>
      <c r="G17" s="19">
        <v>80</v>
      </c>
      <c r="H17" s="17" t="s">
        <v>1883</v>
      </c>
      <c r="I17" s="17" t="s">
        <v>1876</v>
      </c>
      <c r="J17" s="17" t="s">
        <v>1912</v>
      </c>
    </row>
    <row r="18" ht="18" customHeight="1" spans="1:10">
      <c r="A18" s="15"/>
      <c r="B18" s="15"/>
      <c r="C18" s="17" t="s">
        <v>1885</v>
      </c>
      <c r="D18" s="17" t="s">
        <v>1890</v>
      </c>
      <c r="E18" s="17" t="s">
        <v>1913</v>
      </c>
      <c r="F18" s="17" t="s">
        <v>1896</v>
      </c>
      <c r="G18" s="19">
        <v>1250</v>
      </c>
      <c r="H18" s="17" t="s">
        <v>1914</v>
      </c>
      <c r="I18" s="17" t="s">
        <v>1876</v>
      </c>
      <c r="J18" s="17" t="s">
        <v>1915</v>
      </c>
    </row>
    <row r="19" ht="18" customHeight="1" spans="1:10">
      <c r="A19" s="15"/>
      <c r="B19" s="15"/>
      <c r="C19" s="17" t="s">
        <v>1885</v>
      </c>
      <c r="D19" s="17" t="s">
        <v>1916</v>
      </c>
      <c r="E19" s="17" t="s">
        <v>1917</v>
      </c>
      <c r="F19" s="17" t="s">
        <v>1896</v>
      </c>
      <c r="G19" s="19">
        <v>27.02</v>
      </c>
      <c r="H19" s="17" t="s">
        <v>1918</v>
      </c>
      <c r="I19" s="17" t="s">
        <v>1876</v>
      </c>
      <c r="J19" s="17" t="s">
        <v>1919</v>
      </c>
    </row>
    <row r="20" ht="18" customHeight="1" spans="1:10">
      <c r="A20" s="15"/>
      <c r="B20" s="15"/>
      <c r="C20" s="17" t="s">
        <v>1893</v>
      </c>
      <c r="D20" s="17" t="s">
        <v>1894</v>
      </c>
      <c r="E20" s="17" t="s">
        <v>1920</v>
      </c>
      <c r="F20" s="17" t="s">
        <v>1896</v>
      </c>
      <c r="G20" s="19">
        <v>85</v>
      </c>
      <c r="H20" s="17" t="s">
        <v>1883</v>
      </c>
      <c r="I20" s="17" t="s">
        <v>1876</v>
      </c>
      <c r="J20" s="17" t="s">
        <v>1921</v>
      </c>
    </row>
    <row r="21" ht="18" customHeight="1" spans="1:1">
      <c r="A21" s="14" t="s">
        <v>1922</v>
      </c>
    </row>
    <row r="22" ht="18" customHeight="1" spans="1:10">
      <c r="A22" s="15" t="s">
        <v>1923</v>
      </c>
      <c r="B22" s="15" t="s">
        <v>1924</v>
      </c>
      <c r="C22" s="16" t="s">
        <v>1871</v>
      </c>
      <c r="D22" s="16" t="s">
        <v>1872</v>
      </c>
      <c r="E22" s="16" t="s">
        <v>1925</v>
      </c>
      <c r="F22" s="16" t="s">
        <v>1896</v>
      </c>
      <c r="G22" s="18">
        <v>200</v>
      </c>
      <c r="H22" s="16" t="s">
        <v>1926</v>
      </c>
      <c r="I22" s="16" t="s">
        <v>1876</v>
      </c>
      <c r="J22" s="16" t="s">
        <v>1927</v>
      </c>
    </row>
    <row r="23" ht="18" customHeight="1" spans="1:10">
      <c r="A23" s="15"/>
      <c r="B23" s="15"/>
      <c r="C23" s="17" t="s">
        <v>1871</v>
      </c>
      <c r="D23" s="17" t="s">
        <v>1872</v>
      </c>
      <c r="E23" s="17" t="s">
        <v>1928</v>
      </c>
      <c r="F23" s="17" t="s">
        <v>1896</v>
      </c>
      <c r="G23" s="19">
        <v>6000</v>
      </c>
      <c r="H23" s="17" t="s">
        <v>1929</v>
      </c>
      <c r="I23" s="17" t="s">
        <v>1876</v>
      </c>
      <c r="J23" s="17" t="s">
        <v>1930</v>
      </c>
    </row>
    <row r="24" ht="18" customHeight="1" spans="1:10">
      <c r="A24" s="15"/>
      <c r="B24" s="15"/>
      <c r="C24" s="17" t="s">
        <v>1871</v>
      </c>
      <c r="D24" s="17" t="s">
        <v>1881</v>
      </c>
      <c r="E24" s="17" t="s">
        <v>1931</v>
      </c>
      <c r="F24" s="17" t="s">
        <v>1896</v>
      </c>
      <c r="G24" s="19">
        <v>90</v>
      </c>
      <c r="H24" s="17" t="s">
        <v>1883</v>
      </c>
      <c r="I24" s="17" t="s">
        <v>1876</v>
      </c>
      <c r="J24" s="17" t="s">
        <v>1932</v>
      </c>
    </row>
    <row r="25" ht="18" customHeight="1" spans="1:10">
      <c r="A25" s="15"/>
      <c r="B25" s="15"/>
      <c r="C25" s="17" t="s">
        <v>1871</v>
      </c>
      <c r="D25" s="17" t="s">
        <v>1881</v>
      </c>
      <c r="E25" s="17" t="s">
        <v>1933</v>
      </c>
      <c r="F25" s="17" t="s">
        <v>1934</v>
      </c>
      <c r="G25" s="19">
        <v>0.03</v>
      </c>
      <c r="H25" s="17" t="s">
        <v>1883</v>
      </c>
      <c r="I25" s="17" t="s">
        <v>1876</v>
      </c>
      <c r="J25" s="17" t="s">
        <v>1935</v>
      </c>
    </row>
    <row r="26" ht="18" customHeight="1" spans="1:10">
      <c r="A26" s="15"/>
      <c r="B26" s="15"/>
      <c r="C26" s="17" t="s">
        <v>1885</v>
      </c>
      <c r="D26" s="17" t="s">
        <v>1890</v>
      </c>
      <c r="E26" s="17" t="s">
        <v>1936</v>
      </c>
      <c r="F26" s="17" t="s">
        <v>1874</v>
      </c>
      <c r="G26" s="19" t="s">
        <v>1937</v>
      </c>
      <c r="H26" s="17"/>
      <c r="I26" s="17" t="s">
        <v>1888</v>
      </c>
      <c r="J26" s="17" t="s">
        <v>1938</v>
      </c>
    </row>
    <row r="27" ht="18" customHeight="1" spans="1:10">
      <c r="A27" s="15"/>
      <c r="B27" s="15"/>
      <c r="C27" s="17" t="s">
        <v>1885</v>
      </c>
      <c r="D27" s="17" t="s">
        <v>1939</v>
      </c>
      <c r="E27" s="17" t="s">
        <v>1933</v>
      </c>
      <c r="F27" s="17" t="s">
        <v>1896</v>
      </c>
      <c r="G27" s="19">
        <v>10</v>
      </c>
      <c r="H27" s="17" t="s">
        <v>1940</v>
      </c>
      <c r="I27" s="17" t="s">
        <v>1876</v>
      </c>
      <c r="J27" s="17" t="s">
        <v>1941</v>
      </c>
    </row>
    <row r="28" ht="18" customHeight="1" spans="1:10">
      <c r="A28" s="15"/>
      <c r="B28" s="15"/>
      <c r="C28" s="17" t="s">
        <v>1893</v>
      </c>
      <c r="D28" s="17" t="s">
        <v>1894</v>
      </c>
      <c r="E28" s="17" t="s">
        <v>1942</v>
      </c>
      <c r="F28" s="17" t="s">
        <v>1896</v>
      </c>
      <c r="G28" s="19">
        <v>90</v>
      </c>
      <c r="H28" s="17" t="s">
        <v>1883</v>
      </c>
      <c r="I28" s="17" t="s">
        <v>1876</v>
      </c>
      <c r="J28" s="17" t="s">
        <v>1943</v>
      </c>
    </row>
    <row r="29" ht="18" customHeight="1" spans="1:10">
      <c r="A29" s="15" t="s">
        <v>1146</v>
      </c>
      <c r="B29" s="15" t="s">
        <v>1924</v>
      </c>
      <c r="C29" s="16" t="s">
        <v>1871</v>
      </c>
      <c r="D29" s="16" t="s">
        <v>1872</v>
      </c>
      <c r="E29" s="16" t="s">
        <v>1944</v>
      </c>
      <c r="F29" s="16" t="s">
        <v>1896</v>
      </c>
      <c r="G29" s="18">
        <v>200</v>
      </c>
      <c r="H29" s="16" t="s">
        <v>1926</v>
      </c>
      <c r="I29" s="16" t="s">
        <v>1876</v>
      </c>
      <c r="J29" s="16" t="s">
        <v>1945</v>
      </c>
    </row>
    <row r="30" ht="18" customHeight="1" spans="1:10">
      <c r="A30" s="15"/>
      <c r="B30" s="15"/>
      <c r="C30" s="17" t="s">
        <v>1871</v>
      </c>
      <c r="D30" s="17" t="s">
        <v>1872</v>
      </c>
      <c r="E30" s="17" t="s">
        <v>1928</v>
      </c>
      <c r="F30" s="17" t="s">
        <v>1896</v>
      </c>
      <c r="G30" s="19">
        <v>6000</v>
      </c>
      <c r="H30" s="17" t="s">
        <v>1929</v>
      </c>
      <c r="I30" s="17" t="s">
        <v>1876</v>
      </c>
      <c r="J30" s="17" t="s">
        <v>1930</v>
      </c>
    </row>
    <row r="31" ht="18" customHeight="1" spans="1:10">
      <c r="A31" s="15"/>
      <c r="B31" s="15"/>
      <c r="C31" s="17" t="s">
        <v>1871</v>
      </c>
      <c r="D31" s="17" t="s">
        <v>1881</v>
      </c>
      <c r="E31" s="17" t="s">
        <v>1931</v>
      </c>
      <c r="F31" s="17" t="s">
        <v>1896</v>
      </c>
      <c r="G31" s="19">
        <v>90</v>
      </c>
      <c r="H31" s="17" t="s">
        <v>1883</v>
      </c>
      <c r="I31" s="17" t="s">
        <v>1876</v>
      </c>
      <c r="J31" s="17" t="s">
        <v>1932</v>
      </c>
    </row>
    <row r="32" ht="18" customHeight="1" spans="1:10">
      <c r="A32" s="15"/>
      <c r="B32" s="15"/>
      <c r="C32" s="17" t="s">
        <v>1871</v>
      </c>
      <c r="D32" s="17" t="s">
        <v>1881</v>
      </c>
      <c r="E32" s="17" t="s">
        <v>1933</v>
      </c>
      <c r="F32" s="17" t="s">
        <v>1934</v>
      </c>
      <c r="G32" s="19">
        <v>0.03</v>
      </c>
      <c r="H32" s="17" t="s">
        <v>1883</v>
      </c>
      <c r="I32" s="17" t="s">
        <v>1876</v>
      </c>
      <c r="J32" s="17" t="s">
        <v>1935</v>
      </c>
    </row>
    <row r="33" ht="18" customHeight="1" spans="1:10">
      <c r="A33" s="15"/>
      <c r="B33" s="15"/>
      <c r="C33" s="17" t="s">
        <v>1885</v>
      </c>
      <c r="D33" s="17" t="s">
        <v>1890</v>
      </c>
      <c r="E33" s="17" t="s">
        <v>1946</v>
      </c>
      <c r="F33" s="17" t="s">
        <v>1874</v>
      </c>
      <c r="G33" s="19" t="s">
        <v>1937</v>
      </c>
      <c r="H33" s="17"/>
      <c r="I33" s="17" t="s">
        <v>1888</v>
      </c>
      <c r="J33" s="17" t="s">
        <v>1938</v>
      </c>
    </row>
    <row r="34" ht="18" customHeight="1" spans="1:10">
      <c r="A34" s="15"/>
      <c r="B34" s="15"/>
      <c r="C34" s="17" t="s">
        <v>1885</v>
      </c>
      <c r="D34" s="17" t="s">
        <v>1939</v>
      </c>
      <c r="E34" s="17" t="s">
        <v>1947</v>
      </c>
      <c r="F34" s="17" t="s">
        <v>1896</v>
      </c>
      <c r="G34" s="19">
        <v>10</v>
      </c>
      <c r="H34" s="17" t="s">
        <v>1940</v>
      </c>
      <c r="I34" s="17" t="s">
        <v>1876</v>
      </c>
      <c r="J34" s="17" t="s">
        <v>1941</v>
      </c>
    </row>
    <row r="35" ht="18" customHeight="1" spans="1:10">
      <c r="A35" s="15"/>
      <c r="B35" s="15"/>
      <c r="C35" s="17" t="s">
        <v>1893</v>
      </c>
      <c r="D35" s="17" t="s">
        <v>1894</v>
      </c>
      <c r="E35" s="17" t="s">
        <v>1948</v>
      </c>
      <c r="F35" s="17" t="s">
        <v>1896</v>
      </c>
      <c r="G35" s="19">
        <v>90</v>
      </c>
      <c r="H35" s="17" t="s">
        <v>1883</v>
      </c>
      <c r="I35" s="17" t="s">
        <v>1876</v>
      </c>
      <c r="J35" s="17" t="s">
        <v>1949</v>
      </c>
    </row>
    <row r="36" ht="18" customHeight="1" spans="1:1">
      <c r="A36" s="14" t="s">
        <v>1950</v>
      </c>
    </row>
    <row r="37" ht="18" customHeight="1" spans="1:10">
      <c r="A37" s="15" t="s">
        <v>1951</v>
      </c>
      <c r="B37" s="15" t="s">
        <v>1952</v>
      </c>
      <c r="C37" s="16" t="s">
        <v>1871</v>
      </c>
      <c r="D37" s="16" t="s">
        <v>1872</v>
      </c>
      <c r="E37" s="16" t="s">
        <v>1953</v>
      </c>
      <c r="F37" s="16" t="s">
        <v>1896</v>
      </c>
      <c r="G37" s="18">
        <v>347</v>
      </c>
      <c r="H37" s="16" t="s">
        <v>1954</v>
      </c>
      <c r="I37" s="16" t="s">
        <v>1876</v>
      </c>
      <c r="J37" s="16" t="s">
        <v>1955</v>
      </c>
    </row>
    <row r="38" ht="18" customHeight="1" spans="1:10">
      <c r="A38" s="15"/>
      <c r="B38" s="15"/>
      <c r="C38" s="17" t="s">
        <v>1871</v>
      </c>
      <c r="D38" s="17" t="s">
        <v>1881</v>
      </c>
      <c r="E38" s="17" t="s">
        <v>1956</v>
      </c>
      <c r="F38" s="17" t="s">
        <v>1874</v>
      </c>
      <c r="G38" s="19">
        <v>100</v>
      </c>
      <c r="H38" s="17" t="s">
        <v>1883</v>
      </c>
      <c r="I38" s="17" t="s">
        <v>1876</v>
      </c>
      <c r="J38" s="17" t="s">
        <v>1957</v>
      </c>
    </row>
    <row r="39" ht="18" customHeight="1" spans="1:10">
      <c r="A39" s="15"/>
      <c r="B39" s="15"/>
      <c r="C39" s="17" t="s">
        <v>1871</v>
      </c>
      <c r="D39" s="17" t="s">
        <v>1905</v>
      </c>
      <c r="E39" s="17" t="s">
        <v>1958</v>
      </c>
      <c r="F39" s="17" t="s">
        <v>1874</v>
      </c>
      <c r="G39" s="19">
        <v>100</v>
      </c>
      <c r="H39" s="17" t="s">
        <v>1883</v>
      </c>
      <c r="I39" s="17" t="s">
        <v>1876</v>
      </c>
      <c r="J39" s="17" t="s">
        <v>1959</v>
      </c>
    </row>
    <row r="40" ht="18" customHeight="1" spans="1:10">
      <c r="A40" s="15"/>
      <c r="B40" s="15"/>
      <c r="C40" s="17" t="s">
        <v>1885</v>
      </c>
      <c r="D40" s="17" t="s">
        <v>1890</v>
      </c>
      <c r="E40" s="17" t="s">
        <v>1960</v>
      </c>
      <c r="F40" s="17" t="s">
        <v>1896</v>
      </c>
      <c r="G40" s="19">
        <v>90</v>
      </c>
      <c r="H40" s="17" t="s">
        <v>1883</v>
      </c>
      <c r="I40" s="17" t="s">
        <v>1876</v>
      </c>
      <c r="J40" s="17" t="s">
        <v>1961</v>
      </c>
    </row>
    <row r="41" ht="18" customHeight="1" spans="1:10">
      <c r="A41" s="15"/>
      <c r="B41" s="15"/>
      <c r="C41" s="17" t="s">
        <v>1893</v>
      </c>
      <c r="D41" s="17" t="s">
        <v>1894</v>
      </c>
      <c r="E41" s="17" t="s">
        <v>1962</v>
      </c>
      <c r="F41" s="17" t="s">
        <v>1896</v>
      </c>
      <c r="G41" s="19">
        <v>85</v>
      </c>
      <c r="H41" s="17" t="s">
        <v>1883</v>
      </c>
      <c r="I41" s="17" t="s">
        <v>1876</v>
      </c>
      <c r="J41" s="17" t="s">
        <v>1963</v>
      </c>
    </row>
    <row r="42" ht="18" customHeight="1" spans="1:1">
      <c r="A42" s="14" t="s">
        <v>1964</v>
      </c>
    </row>
    <row r="43" ht="18" customHeight="1" spans="1:10">
      <c r="A43" s="15" t="s">
        <v>1965</v>
      </c>
      <c r="B43" s="15" t="s">
        <v>1966</v>
      </c>
      <c r="C43" s="16" t="s">
        <v>1871</v>
      </c>
      <c r="D43" s="16" t="s">
        <v>1872</v>
      </c>
      <c r="E43" s="16" t="s">
        <v>1953</v>
      </c>
      <c r="F43" s="16" t="s">
        <v>1896</v>
      </c>
      <c r="G43" s="18">
        <v>10</v>
      </c>
      <c r="H43" s="16" t="s">
        <v>1929</v>
      </c>
      <c r="I43" s="16" t="s">
        <v>1876</v>
      </c>
      <c r="J43" s="16" t="s">
        <v>1967</v>
      </c>
    </row>
    <row r="44" ht="18" customHeight="1" spans="1:10">
      <c r="A44" s="15"/>
      <c r="B44" s="15"/>
      <c r="C44" s="17" t="s">
        <v>1871</v>
      </c>
      <c r="D44" s="17" t="s">
        <v>1872</v>
      </c>
      <c r="E44" s="17" t="s">
        <v>1968</v>
      </c>
      <c r="F44" s="17" t="s">
        <v>1896</v>
      </c>
      <c r="G44" s="19">
        <v>6</v>
      </c>
      <c r="H44" s="17" t="s">
        <v>1875</v>
      </c>
      <c r="I44" s="17" t="s">
        <v>1876</v>
      </c>
      <c r="J44" s="17" t="s">
        <v>1969</v>
      </c>
    </row>
    <row r="45" ht="18" customHeight="1" spans="1:10">
      <c r="A45" s="15"/>
      <c r="B45" s="15"/>
      <c r="C45" s="17" t="s">
        <v>1871</v>
      </c>
      <c r="D45" s="17" t="s">
        <v>1872</v>
      </c>
      <c r="E45" s="17" t="s">
        <v>1970</v>
      </c>
      <c r="F45" s="17" t="s">
        <v>1896</v>
      </c>
      <c r="G45" s="19">
        <v>2</v>
      </c>
      <c r="H45" s="17" t="s">
        <v>1971</v>
      </c>
      <c r="I45" s="17" t="s">
        <v>1876</v>
      </c>
      <c r="J45" s="17" t="s">
        <v>1972</v>
      </c>
    </row>
    <row r="46" ht="18" customHeight="1" spans="1:10">
      <c r="A46" s="15"/>
      <c r="B46" s="15"/>
      <c r="C46" s="17" t="s">
        <v>1871</v>
      </c>
      <c r="D46" s="17" t="s">
        <v>1872</v>
      </c>
      <c r="E46" s="17" t="s">
        <v>1973</v>
      </c>
      <c r="F46" s="17" t="s">
        <v>1896</v>
      </c>
      <c r="G46" s="19">
        <v>30</v>
      </c>
      <c r="H46" s="17" t="s">
        <v>1929</v>
      </c>
      <c r="I46" s="17" t="s">
        <v>1876</v>
      </c>
      <c r="J46" s="17" t="s">
        <v>1974</v>
      </c>
    </row>
    <row r="47" ht="18" customHeight="1" spans="1:10">
      <c r="A47" s="15"/>
      <c r="B47" s="15"/>
      <c r="C47" s="17" t="s">
        <v>1885</v>
      </c>
      <c r="D47" s="17" t="s">
        <v>1890</v>
      </c>
      <c r="E47" s="17" t="s">
        <v>1960</v>
      </c>
      <c r="F47" s="17" t="s">
        <v>1896</v>
      </c>
      <c r="G47" s="19">
        <v>0.12</v>
      </c>
      <c r="H47" s="17" t="s">
        <v>1883</v>
      </c>
      <c r="I47" s="17" t="s">
        <v>1876</v>
      </c>
      <c r="J47" s="17" t="s">
        <v>1975</v>
      </c>
    </row>
    <row r="48" ht="18" customHeight="1" spans="1:10">
      <c r="A48" s="15"/>
      <c r="B48" s="15"/>
      <c r="C48" s="17" t="s">
        <v>1885</v>
      </c>
      <c r="D48" s="17" t="s">
        <v>1939</v>
      </c>
      <c r="E48" s="17" t="s">
        <v>1976</v>
      </c>
      <c r="F48" s="17" t="s">
        <v>1874</v>
      </c>
      <c r="G48" s="19" t="s">
        <v>1977</v>
      </c>
      <c r="H48" s="17"/>
      <c r="I48" s="17" t="s">
        <v>1888</v>
      </c>
      <c r="J48" s="17" t="s">
        <v>1978</v>
      </c>
    </row>
    <row r="49" ht="18" customHeight="1" spans="1:10">
      <c r="A49" s="15"/>
      <c r="B49" s="15"/>
      <c r="C49" s="17" t="s">
        <v>1885</v>
      </c>
      <c r="D49" s="17" t="s">
        <v>1939</v>
      </c>
      <c r="E49" s="17" t="s">
        <v>1979</v>
      </c>
      <c r="F49" s="17" t="s">
        <v>1874</v>
      </c>
      <c r="G49" s="19" t="s">
        <v>1977</v>
      </c>
      <c r="H49" s="17"/>
      <c r="I49" s="17" t="s">
        <v>1888</v>
      </c>
      <c r="J49" s="17" t="s">
        <v>1980</v>
      </c>
    </row>
    <row r="50" ht="18" customHeight="1" spans="1:10">
      <c r="A50" s="15"/>
      <c r="B50" s="15"/>
      <c r="C50" s="17" t="s">
        <v>1893</v>
      </c>
      <c r="D50" s="17" t="s">
        <v>1894</v>
      </c>
      <c r="E50" s="17" t="s">
        <v>1962</v>
      </c>
      <c r="F50" s="17" t="s">
        <v>1896</v>
      </c>
      <c r="G50" s="19">
        <v>90</v>
      </c>
      <c r="H50" s="17" t="s">
        <v>1883</v>
      </c>
      <c r="I50" s="17" t="s">
        <v>1876</v>
      </c>
      <c r="J50" s="17" t="s">
        <v>1981</v>
      </c>
    </row>
    <row r="51" ht="18" customHeight="1" spans="1:1">
      <c r="A51" s="14" t="s">
        <v>1982</v>
      </c>
    </row>
    <row r="52" ht="18" customHeight="1" spans="1:10">
      <c r="A52" s="15" t="s">
        <v>1983</v>
      </c>
      <c r="B52" s="15" t="s">
        <v>1984</v>
      </c>
      <c r="C52" s="16" t="s">
        <v>1871</v>
      </c>
      <c r="D52" s="16" t="s">
        <v>1872</v>
      </c>
      <c r="E52" s="16" t="s">
        <v>1985</v>
      </c>
      <c r="F52" s="16" t="s">
        <v>1896</v>
      </c>
      <c r="G52" s="18">
        <v>160</v>
      </c>
      <c r="H52" s="16" t="s">
        <v>1986</v>
      </c>
      <c r="I52" s="16" t="s">
        <v>1876</v>
      </c>
      <c r="J52" s="16" t="s">
        <v>1987</v>
      </c>
    </row>
    <row r="53" ht="18" customHeight="1" spans="1:10">
      <c r="A53" s="15"/>
      <c r="B53" s="15"/>
      <c r="C53" s="17" t="s">
        <v>1871</v>
      </c>
      <c r="D53" s="17" t="s">
        <v>1872</v>
      </c>
      <c r="E53" s="17" t="s">
        <v>1988</v>
      </c>
      <c r="F53" s="17" t="s">
        <v>1896</v>
      </c>
      <c r="G53" s="19">
        <v>40</v>
      </c>
      <c r="H53" s="17" t="s">
        <v>1986</v>
      </c>
      <c r="I53" s="17" t="s">
        <v>1876</v>
      </c>
      <c r="J53" s="17" t="s">
        <v>1989</v>
      </c>
    </row>
    <row r="54" ht="18" customHeight="1" spans="1:10">
      <c r="A54" s="15"/>
      <c r="B54" s="15"/>
      <c r="C54" s="17" t="s">
        <v>1871</v>
      </c>
      <c r="D54" s="17" t="s">
        <v>1881</v>
      </c>
      <c r="E54" s="17" t="s">
        <v>1990</v>
      </c>
      <c r="F54" s="17" t="s">
        <v>1874</v>
      </c>
      <c r="G54" s="19">
        <v>100</v>
      </c>
      <c r="H54" s="17" t="s">
        <v>1883</v>
      </c>
      <c r="I54" s="17" t="s">
        <v>1876</v>
      </c>
      <c r="J54" s="17" t="s">
        <v>1991</v>
      </c>
    </row>
    <row r="55" ht="18" customHeight="1" spans="1:10">
      <c r="A55" s="15"/>
      <c r="B55" s="15"/>
      <c r="C55" s="17" t="s">
        <v>1871</v>
      </c>
      <c r="D55" s="17" t="s">
        <v>1881</v>
      </c>
      <c r="E55" s="17" t="s">
        <v>1992</v>
      </c>
      <c r="F55" s="17" t="s">
        <v>1874</v>
      </c>
      <c r="G55" s="19">
        <v>100</v>
      </c>
      <c r="H55" s="17" t="s">
        <v>1883</v>
      </c>
      <c r="I55" s="17" t="s">
        <v>1876</v>
      </c>
      <c r="J55" s="17" t="s">
        <v>1993</v>
      </c>
    </row>
    <row r="56" ht="18" customHeight="1" spans="1:10">
      <c r="A56" s="15"/>
      <c r="B56" s="15"/>
      <c r="C56" s="17" t="s">
        <v>1871</v>
      </c>
      <c r="D56" s="17" t="s">
        <v>1905</v>
      </c>
      <c r="E56" s="17" t="s">
        <v>1994</v>
      </c>
      <c r="F56" s="17" t="s">
        <v>1934</v>
      </c>
      <c r="G56" s="19">
        <v>11</v>
      </c>
      <c r="H56" s="17" t="s">
        <v>1995</v>
      </c>
      <c r="I56" s="17" t="s">
        <v>1876</v>
      </c>
      <c r="J56" s="17" t="s">
        <v>1996</v>
      </c>
    </row>
    <row r="57" ht="18" customHeight="1" spans="1:10">
      <c r="A57" s="15"/>
      <c r="B57" s="15"/>
      <c r="C57" s="17" t="s">
        <v>1885</v>
      </c>
      <c r="D57" s="17" t="s">
        <v>1890</v>
      </c>
      <c r="E57" s="17" t="s">
        <v>1997</v>
      </c>
      <c r="F57" s="17" t="s">
        <v>1874</v>
      </c>
      <c r="G57" s="19" t="s">
        <v>1998</v>
      </c>
      <c r="H57" s="17"/>
      <c r="I57" s="17" t="s">
        <v>1888</v>
      </c>
      <c r="J57" s="17" t="s">
        <v>1999</v>
      </c>
    </row>
    <row r="58" ht="18" customHeight="1" spans="1:10">
      <c r="A58" s="15"/>
      <c r="B58" s="15"/>
      <c r="C58" s="17" t="s">
        <v>2000</v>
      </c>
      <c r="D58" s="17" t="s">
        <v>2001</v>
      </c>
      <c r="E58" s="17" t="s">
        <v>2002</v>
      </c>
      <c r="F58" s="17" t="s">
        <v>1934</v>
      </c>
      <c r="G58" s="19">
        <v>1970</v>
      </c>
      <c r="H58" s="17" t="s">
        <v>2003</v>
      </c>
      <c r="I58" s="17" t="s">
        <v>1876</v>
      </c>
      <c r="J58" s="17" t="s">
        <v>2004</v>
      </c>
    </row>
    <row r="59" ht="18" customHeight="1" spans="1:10">
      <c r="A59" s="15" t="s">
        <v>2005</v>
      </c>
      <c r="B59" s="15" t="s">
        <v>2006</v>
      </c>
      <c r="C59" s="16" t="s">
        <v>1871</v>
      </c>
      <c r="D59" s="16" t="s">
        <v>1872</v>
      </c>
      <c r="E59" s="16" t="s">
        <v>2007</v>
      </c>
      <c r="F59" s="16" t="s">
        <v>1874</v>
      </c>
      <c r="G59" s="18">
        <v>1500</v>
      </c>
      <c r="H59" s="16" t="s">
        <v>1986</v>
      </c>
      <c r="I59" s="16" t="s">
        <v>1876</v>
      </c>
      <c r="J59" s="16" t="s">
        <v>2008</v>
      </c>
    </row>
    <row r="60" ht="18" customHeight="1" spans="1:10">
      <c r="A60" s="15"/>
      <c r="B60" s="15"/>
      <c r="C60" s="17" t="s">
        <v>1871</v>
      </c>
      <c r="D60" s="17" t="s">
        <v>1872</v>
      </c>
      <c r="E60" s="17" t="s">
        <v>2009</v>
      </c>
      <c r="F60" s="17" t="s">
        <v>1874</v>
      </c>
      <c r="G60" s="19">
        <v>2350</v>
      </c>
      <c r="H60" s="17" t="s">
        <v>1986</v>
      </c>
      <c r="I60" s="17" t="s">
        <v>1876</v>
      </c>
      <c r="J60" s="17" t="s">
        <v>2010</v>
      </c>
    </row>
    <row r="61" ht="18" customHeight="1" spans="1:10">
      <c r="A61" s="15"/>
      <c r="B61" s="15"/>
      <c r="C61" s="17" t="s">
        <v>1871</v>
      </c>
      <c r="D61" s="17" t="s">
        <v>1872</v>
      </c>
      <c r="E61" s="17" t="s">
        <v>2011</v>
      </c>
      <c r="F61" s="17" t="s">
        <v>1874</v>
      </c>
      <c r="G61" s="19">
        <v>3</v>
      </c>
      <c r="H61" s="17" t="s">
        <v>1986</v>
      </c>
      <c r="I61" s="17" t="s">
        <v>1876</v>
      </c>
      <c r="J61" s="17" t="s">
        <v>2012</v>
      </c>
    </row>
    <row r="62" ht="18" customHeight="1" spans="1:10">
      <c r="A62" s="15"/>
      <c r="B62" s="15"/>
      <c r="C62" s="17" t="s">
        <v>1871</v>
      </c>
      <c r="D62" s="17" t="s">
        <v>1881</v>
      </c>
      <c r="E62" s="17" t="s">
        <v>2013</v>
      </c>
      <c r="F62" s="17" t="s">
        <v>1896</v>
      </c>
      <c r="G62" s="19">
        <v>95</v>
      </c>
      <c r="H62" s="17" t="s">
        <v>1883</v>
      </c>
      <c r="I62" s="17" t="s">
        <v>1876</v>
      </c>
      <c r="J62" s="17" t="s">
        <v>2014</v>
      </c>
    </row>
    <row r="63" ht="18" customHeight="1" spans="1:10">
      <c r="A63" s="15"/>
      <c r="B63" s="15"/>
      <c r="C63" s="17" t="s">
        <v>1871</v>
      </c>
      <c r="D63" s="17" t="s">
        <v>1905</v>
      </c>
      <c r="E63" s="17" t="s">
        <v>2015</v>
      </c>
      <c r="F63" s="17" t="s">
        <v>1934</v>
      </c>
      <c r="G63" s="19" t="s">
        <v>2016</v>
      </c>
      <c r="H63" s="17"/>
      <c r="I63" s="17" t="s">
        <v>1888</v>
      </c>
      <c r="J63" s="17" t="s">
        <v>2017</v>
      </c>
    </row>
    <row r="64" ht="18" customHeight="1" spans="1:10">
      <c r="A64" s="15"/>
      <c r="B64" s="15"/>
      <c r="C64" s="17" t="s">
        <v>1885</v>
      </c>
      <c r="D64" s="17" t="s">
        <v>1890</v>
      </c>
      <c r="E64" s="17" t="s">
        <v>2018</v>
      </c>
      <c r="F64" s="17" t="s">
        <v>1874</v>
      </c>
      <c r="G64" s="19" t="s">
        <v>2019</v>
      </c>
      <c r="H64" s="17"/>
      <c r="I64" s="17" t="s">
        <v>1888</v>
      </c>
      <c r="J64" s="17" t="s">
        <v>2020</v>
      </c>
    </row>
    <row r="65" ht="18" customHeight="1" spans="1:10">
      <c r="A65" s="15"/>
      <c r="B65" s="15"/>
      <c r="C65" s="17" t="s">
        <v>2000</v>
      </c>
      <c r="D65" s="17" t="s">
        <v>2001</v>
      </c>
      <c r="E65" s="17" t="s">
        <v>2002</v>
      </c>
      <c r="F65" s="17" t="s">
        <v>1934</v>
      </c>
      <c r="G65" s="19">
        <v>2000</v>
      </c>
      <c r="H65" s="17" t="s">
        <v>2003</v>
      </c>
      <c r="I65" s="17" t="s">
        <v>1876</v>
      </c>
      <c r="J65" s="17" t="s">
        <v>2021</v>
      </c>
    </row>
    <row r="66" ht="18" customHeight="1" spans="1:1">
      <c r="A66" s="14" t="s">
        <v>2022</v>
      </c>
    </row>
    <row r="67" ht="18" customHeight="1" spans="1:10">
      <c r="A67" s="15" t="s">
        <v>2023</v>
      </c>
      <c r="B67" s="15" t="s">
        <v>2024</v>
      </c>
      <c r="C67" s="16" t="s">
        <v>1871</v>
      </c>
      <c r="D67" s="16" t="s">
        <v>1872</v>
      </c>
      <c r="E67" s="16" t="s">
        <v>2025</v>
      </c>
      <c r="F67" s="16" t="s">
        <v>1896</v>
      </c>
      <c r="G67" s="18">
        <v>10</v>
      </c>
      <c r="H67" s="16" t="s">
        <v>1929</v>
      </c>
      <c r="I67" s="16" t="s">
        <v>1876</v>
      </c>
      <c r="J67" s="16" t="s">
        <v>2026</v>
      </c>
    </row>
    <row r="68" ht="18" customHeight="1" spans="1:10">
      <c r="A68" s="15"/>
      <c r="B68" s="15"/>
      <c r="C68" s="17" t="s">
        <v>1871</v>
      </c>
      <c r="D68" s="17" t="s">
        <v>1872</v>
      </c>
      <c r="E68" s="17" t="s">
        <v>2027</v>
      </c>
      <c r="F68" s="17" t="s">
        <v>1896</v>
      </c>
      <c r="G68" s="19">
        <v>140</v>
      </c>
      <c r="H68" s="17" t="s">
        <v>1929</v>
      </c>
      <c r="I68" s="17" t="s">
        <v>1876</v>
      </c>
      <c r="J68" s="17" t="s">
        <v>2028</v>
      </c>
    </row>
    <row r="69" ht="18" customHeight="1" spans="1:10">
      <c r="A69" s="15"/>
      <c r="B69" s="15"/>
      <c r="C69" s="17" t="s">
        <v>1871</v>
      </c>
      <c r="D69" s="17" t="s">
        <v>1872</v>
      </c>
      <c r="E69" s="17" t="s">
        <v>2029</v>
      </c>
      <c r="F69" s="17" t="s">
        <v>1874</v>
      </c>
      <c r="G69" s="19">
        <v>100</v>
      </c>
      <c r="H69" s="17" t="s">
        <v>1883</v>
      </c>
      <c r="I69" s="17" t="s">
        <v>1876</v>
      </c>
      <c r="J69" s="17" t="s">
        <v>2030</v>
      </c>
    </row>
    <row r="70" ht="18" customHeight="1" spans="1:10">
      <c r="A70" s="15"/>
      <c r="B70" s="15"/>
      <c r="C70" s="17" t="s">
        <v>1871</v>
      </c>
      <c r="D70" s="17" t="s">
        <v>1872</v>
      </c>
      <c r="E70" s="17" t="s">
        <v>2031</v>
      </c>
      <c r="F70" s="17" t="s">
        <v>1874</v>
      </c>
      <c r="G70" s="19">
        <v>100</v>
      </c>
      <c r="H70" s="17" t="s">
        <v>1883</v>
      </c>
      <c r="I70" s="17" t="s">
        <v>1876</v>
      </c>
      <c r="J70" s="17" t="s">
        <v>2032</v>
      </c>
    </row>
    <row r="71" ht="18" customHeight="1" spans="1:10">
      <c r="A71" s="15"/>
      <c r="B71" s="15"/>
      <c r="C71" s="17" t="s">
        <v>1871</v>
      </c>
      <c r="D71" s="17" t="s">
        <v>1881</v>
      </c>
      <c r="E71" s="17" t="s">
        <v>2033</v>
      </c>
      <c r="F71" s="17" t="s">
        <v>1874</v>
      </c>
      <c r="G71" s="19">
        <v>100</v>
      </c>
      <c r="H71" s="17" t="s">
        <v>1883</v>
      </c>
      <c r="I71" s="17" t="s">
        <v>1876</v>
      </c>
      <c r="J71" s="17" t="s">
        <v>2034</v>
      </c>
    </row>
    <row r="72" ht="18" customHeight="1" spans="1:10">
      <c r="A72" s="15"/>
      <c r="B72" s="15"/>
      <c r="C72" s="17" t="s">
        <v>1885</v>
      </c>
      <c r="D72" s="17" t="s">
        <v>1890</v>
      </c>
      <c r="E72" s="17" t="s">
        <v>2035</v>
      </c>
      <c r="F72" s="17" t="s">
        <v>1896</v>
      </c>
      <c r="G72" s="19">
        <v>95</v>
      </c>
      <c r="H72" s="17" t="s">
        <v>1883</v>
      </c>
      <c r="I72" s="17" t="s">
        <v>1876</v>
      </c>
      <c r="J72" s="17" t="s">
        <v>2036</v>
      </c>
    </row>
    <row r="73" ht="18" customHeight="1" spans="1:10">
      <c r="A73" s="15"/>
      <c r="B73" s="15"/>
      <c r="C73" s="17" t="s">
        <v>1893</v>
      </c>
      <c r="D73" s="17" t="s">
        <v>1894</v>
      </c>
      <c r="E73" s="17" t="s">
        <v>2037</v>
      </c>
      <c r="F73" s="17" t="s">
        <v>1896</v>
      </c>
      <c r="G73" s="19">
        <v>90</v>
      </c>
      <c r="H73" s="17" t="s">
        <v>1883</v>
      </c>
      <c r="I73" s="17" t="s">
        <v>1876</v>
      </c>
      <c r="J73" s="17" t="s">
        <v>2037</v>
      </c>
    </row>
    <row r="74" ht="18" customHeight="1" spans="1:10">
      <c r="A74" s="15"/>
      <c r="B74" s="15"/>
      <c r="C74" s="17" t="s">
        <v>1893</v>
      </c>
      <c r="D74" s="17" t="s">
        <v>1894</v>
      </c>
      <c r="E74" s="17" t="s">
        <v>2038</v>
      </c>
      <c r="F74" s="17" t="s">
        <v>1896</v>
      </c>
      <c r="G74" s="19">
        <v>90</v>
      </c>
      <c r="H74" s="17" t="s">
        <v>1883</v>
      </c>
      <c r="I74" s="17" t="s">
        <v>1876</v>
      </c>
      <c r="J74" s="17" t="s">
        <v>2038</v>
      </c>
    </row>
    <row r="75" ht="18" customHeight="1" spans="1:1">
      <c r="A75" s="14" t="s">
        <v>2039</v>
      </c>
    </row>
    <row r="76" ht="18" customHeight="1" spans="1:10">
      <c r="A76" s="15" t="s">
        <v>2040</v>
      </c>
      <c r="B76" s="15" t="s">
        <v>2041</v>
      </c>
      <c r="C76" s="16" t="s">
        <v>1871</v>
      </c>
      <c r="D76" s="16" t="s">
        <v>1872</v>
      </c>
      <c r="E76" s="16" t="s">
        <v>2042</v>
      </c>
      <c r="F76" s="16" t="s">
        <v>1896</v>
      </c>
      <c r="G76" s="18">
        <v>180000</v>
      </c>
      <c r="H76" s="16" t="s">
        <v>1929</v>
      </c>
      <c r="I76" s="16" t="s">
        <v>1876</v>
      </c>
      <c r="J76" s="16" t="s">
        <v>2043</v>
      </c>
    </row>
    <row r="77" ht="18" customHeight="1" spans="1:10">
      <c r="A77" s="15"/>
      <c r="B77" s="15"/>
      <c r="C77" s="17" t="s">
        <v>1871</v>
      </c>
      <c r="D77" s="17" t="s">
        <v>1881</v>
      </c>
      <c r="E77" s="17" t="s">
        <v>1956</v>
      </c>
      <c r="F77" s="17" t="s">
        <v>1874</v>
      </c>
      <c r="G77" s="19">
        <v>100</v>
      </c>
      <c r="H77" s="17" t="s">
        <v>1883</v>
      </c>
      <c r="I77" s="17" t="s">
        <v>1876</v>
      </c>
      <c r="J77" s="17" t="s">
        <v>2044</v>
      </c>
    </row>
    <row r="78" ht="18" customHeight="1" spans="1:10">
      <c r="A78" s="15"/>
      <c r="B78" s="15"/>
      <c r="C78" s="17" t="s">
        <v>1871</v>
      </c>
      <c r="D78" s="17" t="s">
        <v>1881</v>
      </c>
      <c r="E78" s="17" t="s">
        <v>2045</v>
      </c>
      <c r="F78" s="17" t="s">
        <v>1874</v>
      </c>
      <c r="G78" s="19">
        <v>100</v>
      </c>
      <c r="H78" s="17" t="s">
        <v>1883</v>
      </c>
      <c r="I78" s="17" t="s">
        <v>1876</v>
      </c>
      <c r="J78" s="17" t="s">
        <v>2046</v>
      </c>
    </row>
    <row r="79" ht="18" customHeight="1" spans="1:10">
      <c r="A79" s="15"/>
      <c r="B79" s="15"/>
      <c r="C79" s="17" t="s">
        <v>1885</v>
      </c>
      <c r="D79" s="17" t="s">
        <v>1890</v>
      </c>
      <c r="E79" s="17" t="s">
        <v>1960</v>
      </c>
      <c r="F79" s="17" t="s">
        <v>1874</v>
      </c>
      <c r="G79" s="19">
        <v>90</v>
      </c>
      <c r="H79" s="17" t="s">
        <v>1883</v>
      </c>
      <c r="I79" s="17" t="s">
        <v>1876</v>
      </c>
      <c r="J79" s="17" t="s">
        <v>2047</v>
      </c>
    </row>
    <row r="80" ht="18" customHeight="1" spans="1:10">
      <c r="A80" s="15"/>
      <c r="B80" s="15"/>
      <c r="C80" s="17" t="s">
        <v>1893</v>
      </c>
      <c r="D80" s="17" t="s">
        <v>1894</v>
      </c>
      <c r="E80" s="17" t="s">
        <v>2048</v>
      </c>
      <c r="F80" s="17" t="s">
        <v>1896</v>
      </c>
      <c r="G80" s="19">
        <v>85</v>
      </c>
      <c r="H80" s="17" t="s">
        <v>1883</v>
      </c>
      <c r="I80" s="17" t="s">
        <v>1876</v>
      </c>
      <c r="J80" s="17" t="s">
        <v>2049</v>
      </c>
    </row>
    <row r="81" ht="18" customHeight="1" spans="1:10">
      <c r="A81" s="15"/>
      <c r="B81" s="15"/>
      <c r="C81" s="17" t="s">
        <v>2000</v>
      </c>
      <c r="D81" s="17" t="s">
        <v>2001</v>
      </c>
      <c r="E81" s="17" t="s">
        <v>2050</v>
      </c>
      <c r="F81" s="17" t="s">
        <v>1934</v>
      </c>
      <c r="G81" s="19">
        <v>5</v>
      </c>
      <c r="H81" s="17" t="s">
        <v>2051</v>
      </c>
      <c r="I81" s="17" t="s">
        <v>1876</v>
      </c>
      <c r="J81" s="17" t="s">
        <v>2052</v>
      </c>
    </row>
    <row r="82" ht="18" customHeight="1" spans="1:10">
      <c r="A82" s="15" t="s">
        <v>2053</v>
      </c>
      <c r="B82" s="15" t="s">
        <v>2054</v>
      </c>
      <c r="C82" s="16" t="s">
        <v>1871</v>
      </c>
      <c r="D82" s="16" t="s">
        <v>1872</v>
      </c>
      <c r="E82" s="16" t="s">
        <v>2055</v>
      </c>
      <c r="F82" s="16" t="s">
        <v>1896</v>
      </c>
      <c r="G82" s="18">
        <v>12</v>
      </c>
      <c r="H82" s="16" t="s">
        <v>1971</v>
      </c>
      <c r="I82" s="16" t="s">
        <v>1876</v>
      </c>
      <c r="J82" s="16" t="s">
        <v>2056</v>
      </c>
    </row>
    <row r="83" ht="18" customHeight="1" spans="1:10">
      <c r="A83" s="15"/>
      <c r="B83" s="15"/>
      <c r="C83" s="17" t="s">
        <v>1871</v>
      </c>
      <c r="D83" s="17" t="s">
        <v>1872</v>
      </c>
      <c r="E83" s="17" t="s">
        <v>2057</v>
      </c>
      <c r="F83" s="17" t="s">
        <v>1896</v>
      </c>
      <c r="G83" s="19">
        <v>45</v>
      </c>
      <c r="H83" s="17" t="s">
        <v>1929</v>
      </c>
      <c r="I83" s="17" t="s">
        <v>1876</v>
      </c>
      <c r="J83" s="17" t="s">
        <v>2058</v>
      </c>
    </row>
    <row r="84" ht="18" customHeight="1" spans="1:10">
      <c r="A84" s="15"/>
      <c r="B84" s="15"/>
      <c r="C84" s="17" t="s">
        <v>1871</v>
      </c>
      <c r="D84" s="17" t="s">
        <v>1881</v>
      </c>
      <c r="E84" s="17" t="s">
        <v>2059</v>
      </c>
      <c r="F84" s="17" t="s">
        <v>1896</v>
      </c>
      <c r="G84" s="19">
        <v>85</v>
      </c>
      <c r="H84" s="17" t="s">
        <v>1883</v>
      </c>
      <c r="I84" s="17" t="s">
        <v>1876</v>
      </c>
      <c r="J84" s="17" t="s">
        <v>2060</v>
      </c>
    </row>
    <row r="85" ht="18" customHeight="1" spans="1:10">
      <c r="A85" s="15"/>
      <c r="B85" s="15"/>
      <c r="C85" s="17" t="s">
        <v>1885</v>
      </c>
      <c r="D85" s="17" t="s">
        <v>1890</v>
      </c>
      <c r="E85" s="17" t="s">
        <v>2061</v>
      </c>
      <c r="F85" s="17" t="s">
        <v>1896</v>
      </c>
      <c r="G85" s="19">
        <v>100000</v>
      </c>
      <c r="H85" s="17" t="s">
        <v>1926</v>
      </c>
      <c r="I85" s="17" t="s">
        <v>1876</v>
      </c>
      <c r="J85" s="17" t="s">
        <v>2062</v>
      </c>
    </row>
    <row r="86" ht="18" customHeight="1" spans="1:10">
      <c r="A86" s="15"/>
      <c r="B86" s="15"/>
      <c r="C86" s="17" t="s">
        <v>1885</v>
      </c>
      <c r="D86" s="17" t="s">
        <v>1890</v>
      </c>
      <c r="E86" s="17" t="s">
        <v>2063</v>
      </c>
      <c r="F86" s="17" t="s">
        <v>1896</v>
      </c>
      <c r="G86" s="19">
        <v>30</v>
      </c>
      <c r="H86" s="17" t="s">
        <v>1971</v>
      </c>
      <c r="I86" s="17" t="s">
        <v>1876</v>
      </c>
      <c r="J86" s="17" t="s">
        <v>2064</v>
      </c>
    </row>
    <row r="87" ht="18" customHeight="1" spans="1:10">
      <c r="A87" s="15"/>
      <c r="B87" s="15"/>
      <c r="C87" s="17" t="s">
        <v>1893</v>
      </c>
      <c r="D87" s="17" t="s">
        <v>1894</v>
      </c>
      <c r="E87" s="17" t="s">
        <v>1962</v>
      </c>
      <c r="F87" s="17" t="s">
        <v>1896</v>
      </c>
      <c r="G87" s="19">
        <v>85</v>
      </c>
      <c r="H87" s="17" t="s">
        <v>1883</v>
      </c>
      <c r="I87" s="17" t="s">
        <v>1876</v>
      </c>
      <c r="J87" s="17" t="s">
        <v>2065</v>
      </c>
    </row>
    <row r="88" ht="18" customHeight="1" spans="1:10">
      <c r="A88" s="15" t="s">
        <v>2066</v>
      </c>
      <c r="B88" s="15" t="s">
        <v>2067</v>
      </c>
      <c r="C88" s="16" t="s">
        <v>1871</v>
      </c>
      <c r="D88" s="16" t="s">
        <v>1872</v>
      </c>
      <c r="E88" s="16" t="s">
        <v>1953</v>
      </c>
      <c r="F88" s="16" t="s">
        <v>1896</v>
      </c>
      <c r="G88" s="18">
        <v>20000</v>
      </c>
      <c r="H88" s="16" t="s">
        <v>1929</v>
      </c>
      <c r="I88" s="16" t="s">
        <v>1876</v>
      </c>
      <c r="J88" s="16" t="s">
        <v>2068</v>
      </c>
    </row>
    <row r="89" ht="18" customHeight="1" spans="1:10">
      <c r="A89" s="15"/>
      <c r="B89" s="15"/>
      <c r="C89" s="17" t="s">
        <v>1871</v>
      </c>
      <c r="D89" s="17" t="s">
        <v>1881</v>
      </c>
      <c r="E89" s="17" t="s">
        <v>1956</v>
      </c>
      <c r="F89" s="17" t="s">
        <v>1874</v>
      </c>
      <c r="G89" s="19">
        <v>100</v>
      </c>
      <c r="H89" s="17" t="s">
        <v>1883</v>
      </c>
      <c r="I89" s="17" t="s">
        <v>1876</v>
      </c>
      <c r="J89" s="17" t="s">
        <v>1957</v>
      </c>
    </row>
    <row r="90" ht="18" customHeight="1" spans="1:10">
      <c r="A90" s="15"/>
      <c r="B90" s="15"/>
      <c r="C90" s="17" t="s">
        <v>1871</v>
      </c>
      <c r="D90" s="17" t="s">
        <v>1881</v>
      </c>
      <c r="E90" s="17" t="s">
        <v>2059</v>
      </c>
      <c r="F90" s="17" t="s">
        <v>1874</v>
      </c>
      <c r="G90" s="19">
        <v>100</v>
      </c>
      <c r="H90" s="17" t="s">
        <v>1883</v>
      </c>
      <c r="I90" s="17" t="s">
        <v>1876</v>
      </c>
      <c r="J90" s="17" t="s">
        <v>2069</v>
      </c>
    </row>
    <row r="91" ht="18" customHeight="1" spans="1:10">
      <c r="A91" s="15"/>
      <c r="B91" s="15"/>
      <c r="C91" s="17" t="s">
        <v>1885</v>
      </c>
      <c r="D91" s="17" t="s">
        <v>1890</v>
      </c>
      <c r="E91" s="17" t="s">
        <v>1960</v>
      </c>
      <c r="F91" s="17" t="s">
        <v>1896</v>
      </c>
      <c r="G91" s="19">
        <v>90</v>
      </c>
      <c r="H91" s="17" t="s">
        <v>1883</v>
      </c>
      <c r="I91" s="17" t="s">
        <v>1876</v>
      </c>
      <c r="J91" s="17" t="s">
        <v>1961</v>
      </c>
    </row>
    <row r="92" ht="18" customHeight="1" spans="1:10">
      <c r="A92" s="15"/>
      <c r="B92" s="15"/>
      <c r="C92" s="17" t="s">
        <v>1893</v>
      </c>
      <c r="D92" s="17" t="s">
        <v>1894</v>
      </c>
      <c r="E92" s="17" t="s">
        <v>1962</v>
      </c>
      <c r="F92" s="17" t="s">
        <v>1896</v>
      </c>
      <c r="G92" s="19">
        <v>85</v>
      </c>
      <c r="H92" s="17" t="s">
        <v>1883</v>
      </c>
      <c r="I92" s="17" t="s">
        <v>1876</v>
      </c>
      <c r="J92" s="17" t="s">
        <v>1963</v>
      </c>
    </row>
    <row r="93" ht="18" customHeight="1" spans="1:10">
      <c r="A93" s="15" t="s">
        <v>2070</v>
      </c>
      <c r="B93" s="15" t="s">
        <v>2071</v>
      </c>
      <c r="C93" s="16" t="s">
        <v>1871</v>
      </c>
      <c r="D93" s="16" t="s">
        <v>1872</v>
      </c>
      <c r="E93" s="16" t="s">
        <v>1953</v>
      </c>
      <c r="F93" s="16" t="s">
        <v>1896</v>
      </c>
      <c r="G93" s="18">
        <v>9</v>
      </c>
      <c r="H93" s="16" t="s">
        <v>1929</v>
      </c>
      <c r="I93" s="16" t="s">
        <v>1876</v>
      </c>
      <c r="J93" s="16" t="s">
        <v>2072</v>
      </c>
    </row>
    <row r="94" ht="18" customHeight="1" spans="1:10">
      <c r="A94" s="15"/>
      <c r="B94" s="15"/>
      <c r="C94" s="17" t="s">
        <v>1871</v>
      </c>
      <c r="D94" s="17" t="s">
        <v>1872</v>
      </c>
      <c r="E94" s="17" t="s">
        <v>1968</v>
      </c>
      <c r="F94" s="17" t="s">
        <v>1896</v>
      </c>
      <c r="G94" s="19">
        <v>3</v>
      </c>
      <c r="H94" s="17" t="s">
        <v>1971</v>
      </c>
      <c r="I94" s="17" t="s">
        <v>1876</v>
      </c>
      <c r="J94" s="17" t="s">
        <v>2073</v>
      </c>
    </row>
    <row r="95" ht="18" customHeight="1" spans="1:10">
      <c r="A95" s="15"/>
      <c r="B95" s="15"/>
      <c r="C95" s="17" t="s">
        <v>1871</v>
      </c>
      <c r="D95" s="17" t="s">
        <v>1881</v>
      </c>
      <c r="E95" s="17" t="s">
        <v>1956</v>
      </c>
      <c r="F95" s="17" t="s">
        <v>1874</v>
      </c>
      <c r="G95" s="19">
        <v>100</v>
      </c>
      <c r="H95" s="17" t="s">
        <v>1883</v>
      </c>
      <c r="I95" s="17" t="s">
        <v>1876</v>
      </c>
      <c r="J95" s="17" t="s">
        <v>1957</v>
      </c>
    </row>
    <row r="96" ht="18" customHeight="1" spans="1:10">
      <c r="A96" s="15"/>
      <c r="B96" s="15"/>
      <c r="C96" s="17" t="s">
        <v>1885</v>
      </c>
      <c r="D96" s="17" t="s">
        <v>1890</v>
      </c>
      <c r="E96" s="17" t="s">
        <v>1960</v>
      </c>
      <c r="F96" s="17" t="s">
        <v>1896</v>
      </c>
      <c r="G96" s="19">
        <v>90</v>
      </c>
      <c r="H96" s="17" t="s">
        <v>1883</v>
      </c>
      <c r="I96" s="17" t="s">
        <v>1876</v>
      </c>
      <c r="J96" s="17" t="s">
        <v>1961</v>
      </c>
    </row>
    <row r="97" ht="18" customHeight="1" spans="1:10">
      <c r="A97" s="15"/>
      <c r="B97" s="15"/>
      <c r="C97" s="17" t="s">
        <v>1893</v>
      </c>
      <c r="D97" s="17" t="s">
        <v>1894</v>
      </c>
      <c r="E97" s="17" t="s">
        <v>1962</v>
      </c>
      <c r="F97" s="17" t="s">
        <v>1896</v>
      </c>
      <c r="G97" s="19">
        <v>85</v>
      </c>
      <c r="H97" s="17" t="s">
        <v>1883</v>
      </c>
      <c r="I97" s="17" t="s">
        <v>1876</v>
      </c>
      <c r="J97" s="17" t="s">
        <v>2074</v>
      </c>
    </row>
    <row r="98" ht="18" customHeight="1" spans="1:10">
      <c r="A98" s="14" t="s">
        <v>2075</v>
      </c>
      <c r="B98" s="16"/>
      <c r="C98" s="16"/>
      <c r="D98" s="16"/>
      <c r="E98" s="16"/>
      <c r="F98" s="16"/>
      <c r="G98" s="16"/>
      <c r="H98" s="16"/>
      <c r="I98" s="16"/>
      <c r="J98" s="16"/>
    </row>
    <row r="99" ht="18" customHeight="1" spans="1:10">
      <c r="A99" s="20" t="s">
        <v>2076</v>
      </c>
      <c r="B99" s="20" t="s">
        <v>2077</v>
      </c>
      <c r="C99" s="17" t="s">
        <v>1871</v>
      </c>
      <c r="D99" s="17" t="s">
        <v>1872</v>
      </c>
      <c r="E99" s="17" t="s">
        <v>2078</v>
      </c>
      <c r="F99" s="17" t="s">
        <v>1896</v>
      </c>
      <c r="G99" s="19">
        <v>1</v>
      </c>
      <c r="H99" s="17" t="s">
        <v>1971</v>
      </c>
      <c r="I99" s="17" t="s">
        <v>1876</v>
      </c>
      <c r="J99" s="17" t="s">
        <v>2079</v>
      </c>
    </row>
    <row r="100" ht="18" customHeight="1" spans="1:10">
      <c r="A100" s="20"/>
      <c r="B100" s="20"/>
      <c r="C100" s="17" t="s">
        <v>1871</v>
      </c>
      <c r="D100" s="17" t="s">
        <v>1872</v>
      </c>
      <c r="E100" s="17" t="s">
        <v>2080</v>
      </c>
      <c r="F100" s="17" t="s">
        <v>1896</v>
      </c>
      <c r="G100" s="19">
        <v>48</v>
      </c>
      <c r="H100" s="17" t="s">
        <v>1971</v>
      </c>
      <c r="I100" s="17" t="s">
        <v>1876</v>
      </c>
      <c r="J100" s="17" t="s">
        <v>2081</v>
      </c>
    </row>
    <row r="101" ht="18" customHeight="1" spans="1:10">
      <c r="A101" s="20"/>
      <c r="B101" s="20"/>
      <c r="C101" s="17" t="s">
        <v>1871</v>
      </c>
      <c r="D101" s="17" t="s">
        <v>1872</v>
      </c>
      <c r="E101" s="17" t="s">
        <v>2082</v>
      </c>
      <c r="F101" s="17" t="s">
        <v>1874</v>
      </c>
      <c r="G101" s="19">
        <v>1</v>
      </c>
      <c r="H101" s="17" t="s">
        <v>2083</v>
      </c>
      <c r="I101" s="17" t="s">
        <v>1876</v>
      </c>
      <c r="J101" s="17" t="s">
        <v>2084</v>
      </c>
    </row>
    <row r="102" ht="18" customHeight="1" spans="1:10">
      <c r="A102" s="20"/>
      <c r="B102" s="20"/>
      <c r="C102" s="17" t="s">
        <v>1871</v>
      </c>
      <c r="D102" s="17" t="s">
        <v>1881</v>
      </c>
      <c r="E102" s="17" t="s">
        <v>2085</v>
      </c>
      <c r="F102" s="17" t="s">
        <v>1896</v>
      </c>
      <c r="G102" s="19">
        <v>95</v>
      </c>
      <c r="H102" s="17" t="s">
        <v>1883</v>
      </c>
      <c r="I102" s="17" t="s">
        <v>1876</v>
      </c>
      <c r="J102" s="17" t="s">
        <v>2086</v>
      </c>
    </row>
    <row r="103" ht="18" customHeight="1" spans="1:10">
      <c r="A103" s="20"/>
      <c r="B103" s="20"/>
      <c r="C103" s="17" t="s">
        <v>1871</v>
      </c>
      <c r="D103" s="17" t="s">
        <v>1905</v>
      </c>
      <c r="E103" s="17" t="s">
        <v>2087</v>
      </c>
      <c r="F103" s="17" t="s">
        <v>1896</v>
      </c>
      <c r="G103" s="19">
        <v>64</v>
      </c>
      <c r="H103" s="17" t="s">
        <v>2088</v>
      </c>
      <c r="I103" s="17" t="s">
        <v>1876</v>
      </c>
      <c r="J103" s="17" t="s">
        <v>2089</v>
      </c>
    </row>
    <row r="104" ht="18" customHeight="1" spans="1:10">
      <c r="A104" s="20"/>
      <c r="B104" s="20"/>
      <c r="C104" s="17" t="s">
        <v>1885</v>
      </c>
      <c r="D104" s="17" t="s">
        <v>1890</v>
      </c>
      <c r="E104" s="17" t="s">
        <v>2090</v>
      </c>
      <c r="F104" s="17" t="s">
        <v>1896</v>
      </c>
      <c r="G104" s="19">
        <v>30</v>
      </c>
      <c r="H104" s="17" t="s">
        <v>1914</v>
      </c>
      <c r="I104" s="17" t="s">
        <v>1876</v>
      </c>
      <c r="J104" s="17" t="s">
        <v>2091</v>
      </c>
    </row>
    <row r="105" ht="18" customHeight="1" spans="1:10">
      <c r="A105" s="20"/>
      <c r="B105" s="20"/>
      <c r="C105" s="17" t="s">
        <v>1893</v>
      </c>
      <c r="D105" s="17" t="s">
        <v>1894</v>
      </c>
      <c r="E105" s="17" t="s">
        <v>2092</v>
      </c>
      <c r="F105" s="17" t="s">
        <v>1896</v>
      </c>
      <c r="G105" s="19">
        <v>85</v>
      </c>
      <c r="H105" s="17" t="s">
        <v>1883</v>
      </c>
      <c r="I105" s="17" t="s">
        <v>1876</v>
      </c>
      <c r="J105" s="17" t="s">
        <v>2093</v>
      </c>
    </row>
    <row r="106" ht="18" customHeight="1" spans="1:10">
      <c r="A106" s="20"/>
      <c r="B106" s="20"/>
      <c r="C106" s="17" t="s">
        <v>2000</v>
      </c>
      <c r="D106" s="17" t="s">
        <v>2001</v>
      </c>
      <c r="E106" s="17" t="s">
        <v>2094</v>
      </c>
      <c r="F106" s="17" t="s">
        <v>1934</v>
      </c>
      <c r="G106" s="19">
        <v>0.1</v>
      </c>
      <c r="H106" s="17" t="s">
        <v>2095</v>
      </c>
      <c r="I106" s="17" t="s">
        <v>1876</v>
      </c>
      <c r="J106" s="17" t="s">
        <v>2096</v>
      </c>
    </row>
    <row r="107" ht="18" customHeight="1" spans="1:1">
      <c r="A107" s="14" t="s">
        <v>2097</v>
      </c>
    </row>
    <row r="108" ht="18" customHeight="1" spans="1:10">
      <c r="A108" s="15" t="s">
        <v>1181</v>
      </c>
      <c r="B108" s="15" t="s">
        <v>2098</v>
      </c>
      <c r="C108" s="16" t="s">
        <v>1871</v>
      </c>
      <c r="D108" s="16" t="s">
        <v>1872</v>
      </c>
      <c r="E108" s="16" t="s">
        <v>2099</v>
      </c>
      <c r="F108" s="16" t="s">
        <v>1874</v>
      </c>
      <c r="G108" s="18">
        <v>100</v>
      </c>
      <c r="H108" s="16" t="s">
        <v>1883</v>
      </c>
      <c r="I108" s="16" t="s">
        <v>1876</v>
      </c>
      <c r="J108" s="16" t="s">
        <v>2100</v>
      </c>
    </row>
    <row r="109" ht="18" customHeight="1" spans="1:10">
      <c r="A109" s="15"/>
      <c r="B109" s="15"/>
      <c r="C109" s="17" t="s">
        <v>1871</v>
      </c>
      <c r="D109" s="17" t="s">
        <v>1881</v>
      </c>
      <c r="E109" s="17" t="s">
        <v>2101</v>
      </c>
      <c r="F109" s="17" t="s">
        <v>1874</v>
      </c>
      <c r="G109" s="19">
        <v>95</v>
      </c>
      <c r="H109" s="17" t="s">
        <v>1883</v>
      </c>
      <c r="I109" s="17" t="s">
        <v>1876</v>
      </c>
      <c r="J109" s="17" t="s">
        <v>2102</v>
      </c>
    </row>
    <row r="110" ht="18" customHeight="1" spans="1:10">
      <c r="A110" s="15"/>
      <c r="B110" s="15"/>
      <c r="C110" s="17" t="s">
        <v>1871</v>
      </c>
      <c r="D110" s="17" t="s">
        <v>1881</v>
      </c>
      <c r="E110" s="17" t="s">
        <v>2103</v>
      </c>
      <c r="F110" s="17" t="s">
        <v>1896</v>
      </c>
      <c r="G110" s="19">
        <v>95</v>
      </c>
      <c r="H110" s="17" t="s">
        <v>1883</v>
      </c>
      <c r="I110" s="17" t="s">
        <v>1876</v>
      </c>
      <c r="J110" s="17" t="s">
        <v>2104</v>
      </c>
    </row>
    <row r="111" ht="18" customHeight="1" spans="1:10">
      <c r="A111" s="15"/>
      <c r="B111" s="15"/>
      <c r="C111" s="17" t="s">
        <v>1885</v>
      </c>
      <c r="D111" s="17" t="s">
        <v>1890</v>
      </c>
      <c r="E111" s="17" t="s">
        <v>1960</v>
      </c>
      <c r="F111" s="17" t="s">
        <v>1896</v>
      </c>
      <c r="G111" s="19">
        <v>90</v>
      </c>
      <c r="H111" s="17" t="s">
        <v>1883</v>
      </c>
      <c r="I111" s="17" t="s">
        <v>1876</v>
      </c>
      <c r="J111" s="17" t="s">
        <v>2105</v>
      </c>
    </row>
    <row r="112" ht="18" customHeight="1" spans="1:10">
      <c r="A112" s="15"/>
      <c r="B112" s="15"/>
      <c r="C112" s="17" t="s">
        <v>1893</v>
      </c>
      <c r="D112" s="17" t="s">
        <v>1894</v>
      </c>
      <c r="E112" s="17" t="s">
        <v>2106</v>
      </c>
      <c r="F112" s="17" t="s">
        <v>1896</v>
      </c>
      <c r="G112" s="19">
        <v>90</v>
      </c>
      <c r="H112" s="17" t="s">
        <v>1883</v>
      </c>
      <c r="I112" s="17" t="s">
        <v>1876</v>
      </c>
      <c r="J112" s="17" t="s">
        <v>2107</v>
      </c>
    </row>
    <row r="113" ht="18" customHeight="1" spans="1:1">
      <c r="A113" s="21" t="s">
        <v>2108</v>
      </c>
    </row>
    <row r="114" ht="18" customHeight="1" spans="1:10">
      <c r="A114" s="15" t="s">
        <v>1191</v>
      </c>
      <c r="B114" s="15" t="s">
        <v>2109</v>
      </c>
      <c r="C114" s="16" t="s">
        <v>1871</v>
      </c>
      <c r="D114" s="16" t="s">
        <v>1872</v>
      </c>
      <c r="E114" s="16" t="s">
        <v>2110</v>
      </c>
      <c r="F114" s="16" t="s">
        <v>1896</v>
      </c>
      <c r="G114" s="18">
        <v>1.3</v>
      </c>
      <c r="H114" s="16" t="s">
        <v>2111</v>
      </c>
      <c r="I114" s="16" t="s">
        <v>1876</v>
      </c>
      <c r="J114" s="16" t="s">
        <v>2112</v>
      </c>
    </row>
    <row r="115" ht="18" customHeight="1" spans="1:10">
      <c r="A115" s="15"/>
      <c r="B115" s="15"/>
      <c r="C115" s="17" t="s">
        <v>1871</v>
      </c>
      <c r="D115" s="17" t="s">
        <v>1881</v>
      </c>
      <c r="E115" s="17" t="s">
        <v>2113</v>
      </c>
      <c r="F115" s="17" t="s">
        <v>1874</v>
      </c>
      <c r="G115" s="19">
        <v>100</v>
      </c>
      <c r="H115" s="17" t="s">
        <v>1883</v>
      </c>
      <c r="I115" s="17" t="s">
        <v>1876</v>
      </c>
      <c r="J115" s="17" t="s">
        <v>2114</v>
      </c>
    </row>
    <row r="116" ht="18" customHeight="1" spans="1:10">
      <c r="A116" s="15"/>
      <c r="B116" s="15"/>
      <c r="C116" s="17" t="s">
        <v>1871</v>
      </c>
      <c r="D116" s="17" t="s">
        <v>1881</v>
      </c>
      <c r="E116" s="17" t="s">
        <v>2115</v>
      </c>
      <c r="F116" s="17" t="s">
        <v>1896</v>
      </c>
      <c r="G116" s="19">
        <v>95</v>
      </c>
      <c r="H116" s="17" t="s">
        <v>1883</v>
      </c>
      <c r="I116" s="17" t="s">
        <v>1876</v>
      </c>
      <c r="J116" s="17" t="s">
        <v>2116</v>
      </c>
    </row>
    <row r="117" ht="18" customHeight="1" spans="1:10">
      <c r="A117" s="15"/>
      <c r="B117" s="15"/>
      <c r="C117" s="17" t="s">
        <v>1871</v>
      </c>
      <c r="D117" s="17" t="s">
        <v>1881</v>
      </c>
      <c r="E117" s="17" t="s">
        <v>2117</v>
      </c>
      <c r="F117" s="17" t="s">
        <v>1874</v>
      </c>
      <c r="G117" s="19">
        <v>3600</v>
      </c>
      <c r="H117" s="17" t="s">
        <v>2095</v>
      </c>
      <c r="I117" s="17" t="s">
        <v>1876</v>
      </c>
      <c r="J117" s="17" t="s">
        <v>2118</v>
      </c>
    </row>
    <row r="118" ht="18" customHeight="1" spans="1:10">
      <c r="A118" s="15"/>
      <c r="B118" s="15"/>
      <c r="C118" s="17" t="s">
        <v>1885</v>
      </c>
      <c r="D118" s="17" t="s">
        <v>1890</v>
      </c>
      <c r="E118" s="17" t="s">
        <v>2119</v>
      </c>
      <c r="F118" s="17" t="s">
        <v>1934</v>
      </c>
      <c r="G118" s="19" t="s">
        <v>2120</v>
      </c>
      <c r="H118" s="17"/>
      <c r="I118" s="17" t="s">
        <v>1888</v>
      </c>
      <c r="J118" s="17" t="s">
        <v>2121</v>
      </c>
    </row>
    <row r="119" ht="18" customHeight="1" spans="1:10">
      <c r="A119" s="15"/>
      <c r="B119" s="15"/>
      <c r="C119" s="17" t="s">
        <v>1885</v>
      </c>
      <c r="D119" s="17" t="s">
        <v>1890</v>
      </c>
      <c r="E119" s="17" t="s">
        <v>2122</v>
      </c>
      <c r="F119" s="17" t="s">
        <v>1874</v>
      </c>
      <c r="G119" s="19" t="s">
        <v>2123</v>
      </c>
      <c r="H119" s="17"/>
      <c r="I119" s="17" t="s">
        <v>1888</v>
      </c>
      <c r="J119" s="17" t="s">
        <v>2124</v>
      </c>
    </row>
    <row r="120" ht="18" customHeight="1" spans="1:10">
      <c r="A120" s="15"/>
      <c r="B120" s="15"/>
      <c r="C120" s="17" t="s">
        <v>1885</v>
      </c>
      <c r="D120" s="17" t="s">
        <v>1890</v>
      </c>
      <c r="E120" s="17" t="s">
        <v>2125</v>
      </c>
      <c r="F120" s="17" t="s">
        <v>1874</v>
      </c>
      <c r="G120" s="19" t="s">
        <v>2126</v>
      </c>
      <c r="H120" s="17"/>
      <c r="I120" s="17" t="s">
        <v>1888</v>
      </c>
      <c r="J120" s="17" t="s">
        <v>2127</v>
      </c>
    </row>
    <row r="121" ht="18" customHeight="1" spans="1:10">
      <c r="A121" s="15"/>
      <c r="B121" s="15"/>
      <c r="C121" s="17" t="s">
        <v>1893</v>
      </c>
      <c r="D121" s="17" t="s">
        <v>1894</v>
      </c>
      <c r="E121" s="17" t="s">
        <v>2128</v>
      </c>
      <c r="F121" s="17" t="s">
        <v>1896</v>
      </c>
      <c r="G121" s="19">
        <v>85</v>
      </c>
      <c r="H121" s="17" t="s">
        <v>1883</v>
      </c>
      <c r="I121" s="17" t="s">
        <v>1876</v>
      </c>
      <c r="J121" s="17" t="s">
        <v>2129</v>
      </c>
    </row>
    <row r="122" ht="18" customHeight="1" spans="1:10">
      <c r="A122" s="15" t="s">
        <v>2130</v>
      </c>
      <c r="B122" s="15" t="s">
        <v>2131</v>
      </c>
      <c r="C122" s="16" t="s">
        <v>1871</v>
      </c>
      <c r="D122" s="16" t="s">
        <v>1872</v>
      </c>
      <c r="E122" s="16" t="s">
        <v>2132</v>
      </c>
      <c r="F122" s="16" t="s">
        <v>1896</v>
      </c>
      <c r="G122" s="18">
        <v>5</v>
      </c>
      <c r="H122" s="16" t="s">
        <v>1875</v>
      </c>
      <c r="I122" s="16" t="s">
        <v>1876</v>
      </c>
      <c r="J122" s="16" t="s">
        <v>2132</v>
      </c>
    </row>
    <row r="123" ht="18" customHeight="1" spans="1:10">
      <c r="A123" s="15"/>
      <c r="B123" s="15"/>
      <c r="C123" s="17" t="s">
        <v>1871</v>
      </c>
      <c r="D123" s="17" t="s">
        <v>1881</v>
      </c>
      <c r="E123" s="17" t="s">
        <v>2133</v>
      </c>
      <c r="F123" s="17" t="s">
        <v>1874</v>
      </c>
      <c r="G123" s="19" t="s">
        <v>2134</v>
      </c>
      <c r="H123" s="17"/>
      <c r="I123" s="17" t="s">
        <v>1888</v>
      </c>
      <c r="J123" s="17" t="s">
        <v>2133</v>
      </c>
    </row>
    <row r="124" ht="18" customHeight="1" spans="1:10">
      <c r="A124" s="15"/>
      <c r="B124" s="15"/>
      <c r="C124" s="17" t="s">
        <v>1871</v>
      </c>
      <c r="D124" s="17" t="s">
        <v>1905</v>
      </c>
      <c r="E124" s="17" t="s">
        <v>2135</v>
      </c>
      <c r="F124" s="17" t="s">
        <v>1934</v>
      </c>
      <c r="G124" s="19">
        <v>60</v>
      </c>
      <c r="H124" s="17" t="s">
        <v>2136</v>
      </c>
      <c r="I124" s="17" t="s">
        <v>1876</v>
      </c>
      <c r="J124" s="17" t="s">
        <v>2135</v>
      </c>
    </row>
    <row r="125" ht="18" customHeight="1" spans="1:10">
      <c r="A125" s="15"/>
      <c r="B125" s="15"/>
      <c r="C125" s="17" t="s">
        <v>1885</v>
      </c>
      <c r="D125" s="17" t="s">
        <v>1890</v>
      </c>
      <c r="E125" s="17" t="s">
        <v>2137</v>
      </c>
      <c r="F125" s="17" t="s">
        <v>1874</v>
      </c>
      <c r="G125" s="19" t="s">
        <v>2138</v>
      </c>
      <c r="H125" s="17"/>
      <c r="I125" s="17" t="s">
        <v>1888</v>
      </c>
      <c r="J125" s="17" t="s">
        <v>2137</v>
      </c>
    </row>
    <row r="126" ht="18" customHeight="1" spans="1:10">
      <c r="A126" s="15"/>
      <c r="B126" s="15"/>
      <c r="C126" s="17" t="s">
        <v>1893</v>
      </c>
      <c r="D126" s="17" t="s">
        <v>1894</v>
      </c>
      <c r="E126" s="17" t="s">
        <v>2139</v>
      </c>
      <c r="F126" s="17" t="s">
        <v>1896</v>
      </c>
      <c r="G126" s="19">
        <v>85</v>
      </c>
      <c r="H126" s="17" t="s">
        <v>1883</v>
      </c>
      <c r="I126" s="17" t="s">
        <v>1876</v>
      </c>
      <c r="J126" s="17" t="s">
        <v>2139</v>
      </c>
    </row>
    <row r="127" ht="18" customHeight="1" spans="1:1">
      <c r="A127" s="14" t="s">
        <v>2140</v>
      </c>
    </row>
    <row r="128" ht="18" customHeight="1" spans="1:10">
      <c r="A128" s="15" t="s">
        <v>2141</v>
      </c>
      <c r="B128" s="15" t="s">
        <v>2142</v>
      </c>
      <c r="C128" s="16" t="s">
        <v>1871</v>
      </c>
      <c r="D128" s="16" t="s">
        <v>1872</v>
      </c>
      <c r="E128" s="16" t="s">
        <v>2143</v>
      </c>
      <c r="F128" s="16" t="s">
        <v>1896</v>
      </c>
      <c r="G128" s="18">
        <v>100</v>
      </c>
      <c r="H128" s="16" t="s">
        <v>1901</v>
      </c>
      <c r="I128" s="16" t="s">
        <v>1876</v>
      </c>
      <c r="J128" s="16" t="s">
        <v>2144</v>
      </c>
    </row>
    <row r="129" ht="18" customHeight="1" spans="1:10">
      <c r="A129" s="15"/>
      <c r="B129" s="15"/>
      <c r="C129" s="17" t="s">
        <v>1871</v>
      </c>
      <c r="D129" s="17" t="s">
        <v>1872</v>
      </c>
      <c r="E129" s="17" t="s">
        <v>2145</v>
      </c>
      <c r="F129" s="17" t="s">
        <v>1874</v>
      </c>
      <c r="G129" s="19">
        <v>60</v>
      </c>
      <c r="H129" s="17" t="s">
        <v>2146</v>
      </c>
      <c r="I129" s="17" t="s">
        <v>1876</v>
      </c>
      <c r="J129" s="17" t="s">
        <v>2147</v>
      </c>
    </row>
    <row r="130" ht="18" customHeight="1" spans="1:10">
      <c r="A130" s="15"/>
      <c r="B130" s="15"/>
      <c r="C130" s="17" t="s">
        <v>1871</v>
      </c>
      <c r="D130" s="17" t="s">
        <v>1872</v>
      </c>
      <c r="E130" s="17" t="s">
        <v>2148</v>
      </c>
      <c r="F130" s="17" t="s">
        <v>1896</v>
      </c>
      <c r="G130" s="19">
        <v>1200</v>
      </c>
      <c r="H130" s="17" t="s">
        <v>1929</v>
      </c>
      <c r="I130" s="17" t="s">
        <v>1876</v>
      </c>
      <c r="J130" s="17" t="s">
        <v>2149</v>
      </c>
    </row>
    <row r="131" ht="18" customHeight="1" spans="1:10">
      <c r="A131" s="15"/>
      <c r="B131" s="15"/>
      <c r="C131" s="17" t="s">
        <v>1871</v>
      </c>
      <c r="D131" s="17" t="s">
        <v>1872</v>
      </c>
      <c r="E131" s="17" t="s">
        <v>2150</v>
      </c>
      <c r="F131" s="17" t="s">
        <v>1896</v>
      </c>
      <c r="G131" s="19">
        <v>120</v>
      </c>
      <c r="H131" s="17" t="s">
        <v>2151</v>
      </c>
      <c r="I131" s="17" t="s">
        <v>1876</v>
      </c>
      <c r="J131" s="17" t="s">
        <v>2152</v>
      </c>
    </row>
    <row r="132" ht="18" customHeight="1" spans="1:10">
      <c r="A132" s="15"/>
      <c r="B132" s="15"/>
      <c r="C132" s="17" t="s">
        <v>1871</v>
      </c>
      <c r="D132" s="17" t="s">
        <v>1872</v>
      </c>
      <c r="E132" s="17" t="s">
        <v>2153</v>
      </c>
      <c r="F132" s="17" t="s">
        <v>1874</v>
      </c>
      <c r="G132" s="19">
        <v>1</v>
      </c>
      <c r="H132" s="17" t="s">
        <v>1875</v>
      </c>
      <c r="I132" s="17" t="s">
        <v>1876</v>
      </c>
      <c r="J132" s="17" t="s">
        <v>2154</v>
      </c>
    </row>
    <row r="133" ht="18" customHeight="1" spans="1:10">
      <c r="A133" s="15"/>
      <c r="B133" s="15"/>
      <c r="C133" s="17" t="s">
        <v>1871</v>
      </c>
      <c r="D133" s="17" t="s">
        <v>1872</v>
      </c>
      <c r="E133" s="17" t="s">
        <v>2155</v>
      </c>
      <c r="F133" s="17" t="s">
        <v>1896</v>
      </c>
      <c r="G133" s="19">
        <v>30</v>
      </c>
      <c r="H133" s="17" t="s">
        <v>2156</v>
      </c>
      <c r="I133" s="17" t="s">
        <v>1876</v>
      </c>
      <c r="J133" s="17" t="s">
        <v>2157</v>
      </c>
    </row>
    <row r="134" ht="18" customHeight="1" spans="1:10">
      <c r="A134" s="15"/>
      <c r="B134" s="15"/>
      <c r="C134" s="17" t="s">
        <v>1871</v>
      </c>
      <c r="D134" s="17" t="s">
        <v>1872</v>
      </c>
      <c r="E134" s="17" t="s">
        <v>2158</v>
      </c>
      <c r="F134" s="17" t="s">
        <v>1896</v>
      </c>
      <c r="G134" s="19">
        <v>9</v>
      </c>
      <c r="H134" s="17" t="s">
        <v>1875</v>
      </c>
      <c r="I134" s="17" t="s">
        <v>1876</v>
      </c>
      <c r="J134" s="17" t="s">
        <v>2159</v>
      </c>
    </row>
    <row r="135" ht="18" customHeight="1" spans="1:10">
      <c r="A135" s="15"/>
      <c r="B135" s="15"/>
      <c r="C135" s="17" t="s">
        <v>1871</v>
      </c>
      <c r="D135" s="17" t="s">
        <v>1872</v>
      </c>
      <c r="E135" s="17" t="s">
        <v>2160</v>
      </c>
      <c r="F135" s="17" t="s">
        <v>1896</v>
      </c>
      <c r="G135" s="19">
        <v>4</v>
      </c>
      <c r="H135" s="17" t="s">
        <v>2146</v>
      </c>
      <c r="I135" s="17" t="s">
        <v>1876</v>
      </c>
      <c r="J135" s="17" t="s">
        <v>2161</v>
      </c>
    </row>
    <row r="136" ht="18" customHeight="1" spans="1:10">
      <c r="A136" s="15"/>
      <c r="B136" s="15"/>
      <c r="C136" s="17" t="s">
        <v>1871</v>
      </c>
      <c r="D136" s="17" t="s">
        <v>1881</v>
      </c>
      <c r="E136" s="17" t="s">
        <v>2162</v>
      </c>
      <c r="F136" s="17" t="s">
        <v>1874</v>
      </c>
      <c r="G136" s="19">
        <v>100</v>
      </c>
      <c r="H136" s="17" t="s">
        <v>1883</v>
      </c>
      <c r="I136" s="17" t="s">
        <v>1876</v>
      </c>
      <c r="J136" s="17" t="s">
        <v>2163</v>
      </c>
    </row>
    <row r="137" ht="18" customHeight="1" spans="1:10">
      <c r="A137" s="15"/>
      <c r="B137" s="15"/>
      <c r="C137" s="17" t="s">
        <v>1871</v>
      </c>
      <c r="D137" s="17" t="s">
        <v>1881</v>
      </c>
      <c r="E137" s="17" t="s">
        <v>2164</v>
      </c>
      <c r="F137" s="17" t="s">
        <v>1896</v>
      </c>
      <c r="G137" s="19">
        <v>80</v>
      </c>
      <c r="H137" s="17" t="s">
        <v>1883</v>
      </c>
      <c r="I137" s="17" t="s">
        <v>1876</v>
      </c>
      <c r="J137" s="17" t="s">
        <v>2165</v>
      </c>
    </row>
    <row r="138" ht="18" customHeight="1" spans="1:10">
      <c r="A138" s="15"/>
      <c r="B138" s="15"/>
      <c r="C138" s="17" t="s">
        <v>1871</v>
      </c>
      <c r="D138" s="17" t="s">
        <v>1881</v>
      </c>
      <c r="E138" s="17" t="s">
        <v>2166</v>
      </c>
      <c r="F138" s="17" t="s">
        <v>1874</v>
      </c>
      <c r="G138" s="19">
        <v>100</v>
      </c>
      <c r="H138" s="17" t="s">
        <v>1883</v>
      </c>
      <c r="I138" s="17" t="s">
        <v>1876</v>
      </c>
      <c r="J138" s="17" t="s">
        <v>2167</v>
      </c>
    </row>
    <row r="139" ht="18" customHeight="1" spans="1:10">
      <c r="A139" s="15"/>
      <c r="B139" s="15"/>
      <c r="C139" s="17" t="s">
        <v>1871</v>
      </c>
      <c r="D139" s="17" t="s">
        <v>1881</v>
      </c>
      <c r="E139" s="17" t="s">
        <v>2168</v>
      </c>
      <c r="F139" s="17" t="s">
        <v>1896</v>
      </c>
      <c r="G139" s="19">
        <v>95</v>
      </c>
      <c r="H139" s="17" t="s">
        <v>1883</v>
      </c>
      <c r="I139" s="17" t="s">
        <v>1876</v>
      </c>
      <c r="J139" s="17" t="s">
        <v>2169</v>
      </c>
    </row>
    <row r="140" ht="18" customHeight="1" spans="1:10">
      <c r="A140" s="15"/>
      <c r="B140" s="15"/>
      <c r="C140" s="17" t="s">
        <v>1871</v>
      </c>
      <c r="D140" s="17" t="s">
        <v>1905</v>
      </c>
      <c r="E140" s="17" t="s">
        <v>2170</v>
      </c>
      <c r="F140" s="17" t="s">
        <v>1934</v>
      </c>
      <c r="G140" s="19">
        <v>1</v>
      </c>
      <c r="H140" s="17" t="s">
        <v>2088</v>
      </c>
      <c r="I140" s="17" t="s">
        <v>1876</v>
      </c>
      <c r="J140" s="17" t="s">
        <v>2171</v>
      </c>
    </row>
    <row r="141" ht="18" customHeight="1" spans="1:10">
      <c r="A141" s="15"/>
      <c r="B141" s="15"/>
      <c r="C141" s="17" t="s">
        <v>1871</v>
      </c>
      <c r="D141" s="17" t="s">
        <v>1905</v>
      </c>
      <c r="E141" s="17" t="s">
        <v>2172</v>
      </c>
      <c r="F141" s="17" t="s">
        <v>1934</v>
      </c>
      <c r="G141" s="19">
        <v>2</v>
      </c>
      <c r="H141" s="17" t="s">
        <v>2136</v>
      </c>
      <c r="I141" s="17" t="s">
        <v>1876</v>
      </c>
      <c r="J141" s="17" t="s">
        <v>2173</v>
      </c>
    </row>
    <row r="142" ht="18" customHeight="1" spans="1:10">
      <c r="A142" s="15"/>
      <c r="B142" s="15"/>
      <c r="C142" s="17" t="s">
        <v>1885</v>
      </c>
      <c r="D142" s="17" t="s">
        <v>1890</v>
      </c>
      <c r="E142" s="17" t="s">
        <v>2174</v>
      </c>
      <c r="F142" s="17" t="s">
        <v>1896</v>
      </c>
      <c r="G142" s="19">
        <v>85</v>
      </c>
      <c r="H142" s="17" t="s">
        <v>1883</v>
      </c>
      <c r="I142" s="17" t="s">
        <v>1876</v>
      </c>
      <c r="J142" s="17" t="s">
        <v>2175</v>
      </c>
    </row>
    <row r="143" ht="18" customHeight="1" spans="1:10">
      <c r="A143" s="15"/>
      <c r="B143" s="15"/>
      <c r="C143" s="17" t="s">
        <v>1885</v>
      </c>
      <c r="D143" s="17" t="s">
        <v>1890</v>
      </c>
      <c r="E143" s="17" t="s">
        <v>2176</v>
      </c>
      <c r="F143" s="17" t="s">
        <v>1874</v>
      </c>
      <c r="G143" s="19">
        <v>100</v>
      </c>
      <c r="H143" s="17" t="s">
        <v>1883</v>
      </c>
      <c r="I143" s="17" t="s">
        <v>1876</v>
      </c>
      <c r="J143" s="17" t="s">
        <v>2177</v>
      </c>
    </row>
    <row r="144" ht="18" customHeight="1" spans="1:10">
      <c r="A144" s="15"/>
      <c r="B144" s="15"/>
      <c r="C144" s="17" t="s">
        <v>1893</v>
      </c>
      <c r="D144" s="17" t="s">
        <v>1894</v>
      </c>
      <c r="E144" s="17" t="s">
        <v>2178</v>
      </c>
      <c r="F144" s="17" t="s">
        <v>1896</v>
      </c>
      <c r="G144" s="19">
        <v>85</v>
      </c>
      <c r="H144" s="17" t="s">
        <v>1883</v>
      </c>
      <c r="I144" s="17" t="s">
        <v>1876</v>
      </c>
      <c r="J144" s="17" t="s">
        <v>2179</v>
      </c>
    </row>
    <row r="145" ht="18" customHeight="1" spans="1:1">
      <c r="A145" s="14" t="s">
        <v>2180</v>
      </c>
    </row>
    <row r="146" ht="18" customHeight="1" spans="1:10">
      <c r="A146" s="15" t="s">
        <v>2181</v>
      </c>
      <c r="B146" s="15" t="s">
        <v>2182</v>
      </c>
      <c r="C146" s="16" t="s">
        <v>1871</v>
      </c>
      <c r="D146" s="16" t="s">
        <v>1872</v>
      </c>
      <c r="E146" s="16" t="s">
        <v>2183</v>
      </c>
      <c r="F146" s="16" t="s">
        <v>1896</v>
      </c>
      <c r="G146" s="18">
        <v>365</v>
      </c>
      <c r="H146" s="16" t="s">
        <v>2184</v>
      </c>
      <c r="I146" s="16" t="s">
        <v>1876</v>
      </c>
      <c r="J146" s="16" t="s">
        <v>2185</v>
      </c>
    </row>
    <row r="147" ht="18" customHeight="1" spans="1:10">
      <c r="A147" s="15"/>
      <c r="B147" s="15"/>
      <c r="C147" s="17" t="s">
        <v>1871</v>
      </c>
      <c r="D147" s="17" t="s">
        <v>1872</v>
      </c>
      <c r="E147" s="17" t="s">
        <v>2186</v>
      </c>
      <c r="F147" s="17" t="s">
        <v>1874</v>
      </c>
      <c r="G147" s="19">
        <v>8000</v>
      </c>
      <c r="H147" s="17" t="s">
        <v>2187</v>
      </c>
      <c r="I147" s="17" t="s">
        <v>1876</v>
      </c>
      <c r="J147" s="17" t="s">
        <v>2188</v>
      </c>
    </row>
    <row r="148" ht="18" customHeight="1" spans="1:10">
      <c r="A148" s="15"/>
      <c r="B148" s="15"/>
      <c r="C148" s="17" t="s">
        <v>1871</v>
      </c>
      <c r="D148" s="17" t="s">
        <v>1872</v>
      </c>
      <c r="E148" s="17" t="s">
        <v>2189</v>
      </c>
      <c r="F148" s="17" t="s">
        <v>1874</v>
      </c>
      <c r="G148" s="19">
        <v>100</v>
      </c>
      <c r="H148" s="17" t="s">
        <v>1883</v>
      </c>
      <c r="I148" s="17" t="s">
        <v>1876</v>
      </c>
      <c r="J148" s="17" t="s">
        <v>2190</v>
      </c>
    </row>
    <row r="149" ht="18" customHeight="1" spans="1:10">
      <c r="A149" s="15"/>
      <c r="B149" s="15"/>
      <c r="C149" s="17" t="s">
        <v>1871</v>
      </c>
      <c r="D149" s="17" t="s">
        <v>1881</v>
      </c>
      <c r="E149" s="17" t="s">
        <v>2191</v>
      </c>
      <c r="F149" s="17" t="s">
        <v>1934</v>
      </c>
      <c r="G149" s="19">
        <v>5</v>
      </c>
      <c r="H149" s="17" t="s">
        <v>1883</v>
      </c>
      <c r="I149" s="17" t="s">
        <v>1876</v>
      </c>
      <c r="J149" s="17" t="s">
        <v>2192</v>
      </c>
    </row>
    <row r="150" ht="18" customHeight="1" spans="1:10">
      <c r="A150" s="15"/>
      <c r="B150" s="15"/>
      <c r="C150" s="17" t="s">
        <v>1871</v>
      </c>
      <c r="D150" s="17" t="s">
        <v>1905</v>
      </c>
      <c r="E150" s="17" t="s">
        <v>2193</v>
      </c>
      <c r="F150" s="17" t="s">
        <v>1874</v>
      </c>
      <c r="G150" s="19">
        <v>100</v>
      </c>
      <c r="H150" s="17" t="s">
        <v>1883</v>
      </c>
      <c r="I150" s="17" t="s">
        <v>1876</v>
      </c>
      <c r="J150" s="17" t="s">
        <v>2194</v>
      </c>
    </row>
    <row r="151" ht="18" customHeight="1" spans="1:10">
      <c r="A151" s="15"/>
      <c r="B151" s="15"/>
      <c r="C151" s="17" t="s">
        <v>1885</v>
      </c>
      <c r="D151" s="17" t="s">
        <v>1916</v>
      </c>
      <c r="E151" s="17" t="s">
        <v>2195</v>
      </c>
      <c r="F151" s="17" t="s">
        <v>1934</v>
      </c>
      <c r="G151" s="19">
        <v>5</v>
      </c>
      <c r="H151" s="17" t="s">
        <v>1883</v>
      </c>
      <c r="I151" s="17" t="s">
        <v>1876</v>
      </c>
      <c r="J151" s="17" t="s">
        <v>2196</v>
      </c>
    </row>
    <row r="152" ht="18" customHeight="1" spans="1:10">
      <c r="A152" s="15"/>
      <c r="B152" s="15"/>
      <c r="C152" s="17" t="s">
        <v>1885</v>
      </c>
      <c r="D152" s="17" t="s">
        <v>1939</v>
      </c>
      <c r="E152" s="17" t="s">
        <v>2197</v>
      </c>
      <c r="F152" s="17" t="s">
        <v>1896</v>
      </c>
      <c r="G152" s="19">
        <v>95</v>
      </c>
      <c r="H152" s="17" t="s">
        <v>1883</v>
      </c>
      <c r="I152" s="17" t="s">
        <v>1876</v>
      </c>
      <c r="J152" s="17" t="s">
        <v>2198</v>
      </c>
    </row>
    <row r="153" ht="18" customHeight="1" spans="1:10">
      <c r="A153" s="15"/>
      <c r="B153" s="15"/>
      <c r="C153" s="17" t="s">
        <v>1893</v>
      </c>
      <c r="D153" s="17" t="s">
        <v>1894</v>
      </c>
      <c r="E153" s="17" t="s">
        <v>2199</v>
      </c>
      <c r="F153" s="17" t="s">
        <v>1896</v>
      </c>
      <c r="G153" s="19">
        <v>90</v>
      </c>
      <c r="H153" s="17" t="s">
        <v>1883</v>
      </c>
      <c r="I153" s="17" t="s">
        <v>1876</v>
      </c>
      <c r="J153" s="17" t="s">
        <v>2200</v>
      </c>
    </row>
    <row r="154" ht="18" customHeight="1" spans="1:1">
      <c r="A154" s="14" t="s">
        <v>2201</v>
      </c>
    </row>
    <row r="155" ht="18" customHeight="1" spans="1:10">
      <c r="A155" s="15" t="s">
        <v>2202</v>
      </c>
      <c r="B155" s="15" t="s">
        <v>2203</v>
      </c>
      <c r="C155" s="16" t="s">
        <v>1871</v>
      </c>
      <c r="D155" s="16" t="s">
        <v>1872</v>
      </c>
      <c r="E155" s="16" t="s">
        <v>2204</v>
      </c>
      <c r="F155" s="16" t="s">
        <v>1874</v>
      </c>
      <c r="G155" s="18">
        <v>3</v>
      </c>
      <c r="H155" s="16" t="s">
        <v>1875</v>
      </c>
      <c r="I155" s="16" t="s">
        <v>1876</v>
      </c>
      <c r="J155" s="16" t="s">
        <v>2205</v>
      </c>
    </row>
    <row r="156" ht="18" customHeight="1" spans="1:10">
      <c r="A156" s="15"/>
      <c r="B156" s="15"/>
      <c r="C156" s="17" t="s">
        <v>1871</v>
      </c>
      <c r="D156" s="17" t="s">
        <v>1881</v>
      </c>
      <c r="E156" s="17" t="s">
        <v>2206</v>
      </c>
      <c r="F156" s="17" t="s">
        <v>1874</v>
      </c>
      <c r="G156" s="19">
        <v>100</v>
      </c>
      <c r="H156" s="17" t="s">
        <v>1883</v>
      </c>
      <c r="I156" s="17" t="s">
        <v>1876</v>
      </c>
      <c r="J156" s="17" t="s">
        <v>2207</v>
      </c>
    </row>
    <row r="157" ht="18" customHeight="1" spans="1:10">
      <c r="A157" s="15"/>
      <c r="B157" s="15"/>
      <c r="C157" s="17" t="s">
        <v>1871</v>
      </c>
      <c r="D157" s="17" t="s">
        <v>1881</v>
      </c>
      <c r="E157" s="17" t="s">
        <v>2208</v>
      </c>
      <c r="F157" s="17" t="s">
        <v>1896</v>
      </c>
      <c r="G157" s="19">
        <v>95</v>
      </c>
      <c r="H157" s="17" t="s">
        <v>1883</v>
      </c>
      <c r="I157" s="17" t="s">
        <v>1876</v>
      </c>
      <c r="J157" s="17" t="s">
        <v>2209</v>
      </c>
    </row>
    <row r="158" ht="18" customHeight="1" spans="1:10">
      <c r="A158" s="15"/>
      <c r="B158" s="15"/>
      <c r="C158" s="17" t="s">
        <v>1871</v>
      </c>
      <c r="D158" s="17" t="s">
        <v>1881</v>
      </c>
      <c r="E158" s="17" t="s">
        <v>2210</v>
      </c>
      <c r="F158" s="17" t="s">
        <v>1896</v>
      </c>
      <c r="G158" s="19">
        <v>95</v>
      </c>
      <c r="H158" s="17" t="s">
        <v>1883</v>
      </c>
      <c r="I158" s="17" t="s">
        <v>1876</v>
      </c>
      <c r="J158" s="17" t="s">
        <v>2211</v>
      </c>
    </row>
    <row r="159" ht="18" customHeight="1" spans="1:10">
      <c r="A159" s="15"/>
      <c r="B159" s="15"/>
      <c r="C159" s="17" t="s">
        <v>1871</v>
      </c>
      <c r="D159" s="17" t="s">
        <v>1905</v>
      </c>
      <c r="E159" s="17" t="s">
        <v>2212</v>
      </c>
      <c r="F159" s="17" t="s">
        <v>2213</v>
      </c>
      <c r="G159" s="19" t="s">
        <v>2214</v>
      </c>
      <c r="H159" s="17"/>
      <c r="I159" s="17" t="s">
        <v>1888</v>
      </c>
      <c r="J159" s="17" t="s">
        <v>2215</v>
      </c>
    </row>
    <row r="160" ht="18" customHeight="1" spans="1:10">
      <c r="A160" s="15"/>
      <c r="B160" s="15"/>
      <c r="C160" s="17" t="s">
        <v>1871</v>
      </c>
      <c r="D160" s="17" t="s">
        <v>1905</v>
      </c>
      <c r="E160" s="17" t="s">
        <v>2216</v>
      </c>
      <c r="F160" s="17" t="s">
        <v>2213</v>
      </c>
      <c r="G160" s="19" t="s">
        <v>2217</v>
      </c>
      <c r="H160" s="17"/>
      <c r="I160" s="17" t="s">
        <v>1888</v>
      </c>
      <c r="J160" s="17" t="s">
        <v>2218</v>
      </c>
    </row>
    <row r="161" ht="18" customHeight="1" spans="1:10">
      <c r="A161" s="15"/>
      <c r="B161" s="15"/>
      <c r="C161" s="17" t="s">
        <v>1885</v>
      </c>
      <c r="D161" s="17" t="s">
        <v>1916</v>
      </c>
      <c r="E161" s="17" t="s">
        <v>2219</v>
      </c>
      <c r="F161" s="17" t="s">
        <v>1874</v>
      </c>
      <c r="G161" s="19" t="s">
        <v>2220</v>
      </c>
      <c r="H161" s="17"/>
      <c r="I161" s="17" t="s">
        <v>1888</v>
      </c>
      <c r="J161" s="17" t="s">
        <v>2221</v>
      </c>
    </row>
    <row r="162" ht="18" customHeight="1" spans="1:10">
      <c r="A162" s="15"/>
      <c r="B162" s="15"/>
      <c r="C162" s="17" t="s">
        <v>1885</v>
      </c>
      <c r="D162" s="17" t="s">
        <v>1916</v>
      </c>
      <c r="E162" s="17" t="s">
        <v>2222</v>
      </c>
      <c r="F162" s="17" t="s">
        <v>1896</v>
      </c>
      <c r="G162" s="19">
        <v>60</v>
      </c>
      <c r="H162" s="17" t="s">
        <v>1883</v>
      </c>
      <c r="I162" s="17" t="s">
        <v>1876</v>
      </c>
      <c r="J162" s="17" t="s">
        <v>2223</v>
      </c>
    </row>
    <row r="163" ht="18" customHeight="1" spans="1:10">
      <c r="A163" s="15"/>
      <c r="B163" s="15"/>
      <c r="C163" s="17" t="s">
        <v>1885</v>
      </c>
      <c r="D163" s="17" t="s">
        <v>1916</v>
      </c>
      <c r="E163" s="17" t="s">
        <v>2224</v>
      </c>
      <c r="F163" s="17" t="s">
        <v>1874</v>
      </c>
      <c r="G163" s="19" t="s">
        <v>2225</v>
      </c>
      <c r="H163" s="17"/>
      <c r="I163" s="17" t="s">
        <v>1888</v>
      </c>
      <c r="J163" s="17" t="s">
        <v>2226</v>
      </c>
    </row>
    <row r="164" ht="18" customHeight="1" spans="1:10">
      <c r="A164" s="15"/>
      <c r="B164" s="15"/>
      <c r="C164" s="17" t="s">
        <v>1885</v>
      </c>
      <c r="D164" s="17" t="s">
        <v>1916</v>
      </c>
      <c r="E164" s="17" t="s">
        <v>2227</v>
      </c>
      <c r="F164" s="17" t="s">
        <v>1874</v>
      </c>
      <c r="G164" s="19" t="s">
        <v>2228</v>
      </c>
      <c r="H164" s="17"/>
      <c r="I164" s="17" t="s">
        <v>1888</v>
      </c>
      <c r="J164" s="17" t="s">
        <v>2226</v>
      </c>
    </row>
    <row r="165" ht="18" customHeight="1" spans="1:10">
      <c r="A165" s="15"/>
      <c r="B165" s="15"/>
      <c r="C165" s="17" t="s">
        <v>1885</v>
      </c>
      <c r="D165" s="17" t="s">
        <v>1916</v>
      </c>
      <c r="E165" s="17" t="s">
        <v>2229</v>
      </c>
      <c r="F165" s="17" t="s">
        <v>1874</v>
      </c>
      <c r="G165" s="19" t="s">
        <v>2228</v>
      </c>
      <c r="H165" s="17"/>
      <c r="I165" s="17" t="s">
        <v>1888</v>
      </c>
      <c r="J165" s="17" t="s">
        <v>2226</v>
      </c>
    </row>
    <row r="166" ht="18" customHeight="1" spans="1:10">
      <c r="A166" s="15"/>
      <c r="B166" s="15"/>
      <c r="C166" s="17" t="s">
        <v>1893</v>
      </c>
      <c r="D166" s="17" t="s">
        <v>1894</v>
      </c>
      <c r="E166" s="17" t="s">
        <v>2230</v>
      </c>
      <c r="F166" s="17" t="s">
        <v>1896</v>
      </c>
      <c r="G166" s="19">
        <v>85</v>
      </c>
      <c r="H166" s="17" t="s">
        <v>1883</v>
      </c>
      <c r="I166" s="17" t="s">
        <v>1876</v>
      </c>
      <c r="J166" s="17" t="s">
        <v>2231</v>
      </c>
    </row>
    <row r="167" ht="18" customHeight="1" spans="1:10">
      <c r="A167" s="14" t="s">
        <v>2232</v>
      </c>
      <c r="B167" s="16"/>
      <c r="C167" s="16"/>
      <c r="D167" s="16"/>
      <c r="E167" s="16"/>
      <c r="F167" s="16"/>
      <c r="G167" s="16"/>
      <c r="H167" s="16"/>
      <c r="I167" s="16"/>
      <c r="J167" s="16"/>
    </row>
    <row r="168" ht="18" customHeight="1" spans="1:10">
      <c r="A168" s="20" t="s">
        <v>2233</v>
      </c>
      <c r="B168" s="20" t="s">
        <v>2234</v>
      </c>
      <c r="C168" s="17" t="s">
        <v>1871</v>
      </c>
      <c r="D168" s="17" t="s">
        <v>1872</v>
      </c>
      <c r="E168" s="17" t="s">
        <v>2235</v>
      </c>
      <c r="F168" s="17" t="s">
        <v>1896</v>
      </c>
      <c r="G168" s="19">
        <v>120</v>
      </c>
      <c r="H168" s="17" t="s">
        <v>1971</v>
      </c>
      <c r="I168" s="17" t="s">
        <v>1876</v>
      </c>
      <c r="J168" s="17" t="s">
        <v>2236</v>
      </c>
    </row>
    <row r="169" ht="18" customHeight="1" spans="1:10">
      <c r="A169" s="20"/>
      <c r="B169" s="20"/>
      <c r="C169" s="17" t="s">
        <v>1871</v>
      </c>
      <c r="D169" s="17" t="s">
        <v>1872</v>
      </c>
      <c r="E169" s="17" t="s">
        <v>2237</v>
      </c>
      <c r="F169" s="17" t="s">
        <v>1896</v>
      </c>
      <c r="G169" s="19">
        <v>98</v>
      </c>
      <c r="H169" s="17" t="s">
        <v>1883</v>
      </c>
      <c r="I169" s="17" t="s">
        <v>1876</v>
      </c>
      <c r="J169" s="17" t="s">
        <v>2238</v>
      </c>
    </row>
    <row r="170" ht="18" customHeight="1" spans="1:10">
      <c r="A170" s="20"/>
      <c r="B170" s="20"/>
      <c r="C170" s="17" t="s">
        <v>1871</v>
      </c>
      <c r="D170" s="17" t="s">
        <v>1881</v>
      </c>
      <c r="E170" s="17" t="s">
        <v>2239</v>
      </c>
      <c r="F170" s="17" t="s">
        <v>1896</v>
      </c>
      <c r="G170" s="19">
        <v>95</v>
      </c>
      <c r="H170" s="17" t="s">
        <v>1883</v>
      </c>
      <c r="I170" s="17" t="s">
        <v>1876</v>
      </c>
      <c r="J170" s="17" t="s">
        <v>2240</v>
      </c>
    </row>
    <row r="171" ht="18" customHeight="1" spans="1:10">
      <c r="A171" s="20"/>
      <c r="B171" s="20"/>
      <c r="C171" s="17" t="s">
        <v>1871</v>
      </c>
      <c r="D171" s="17" t="s">
        <v>1905</v>
      </c>
      <c r="E171" s="17" t="s">
        <v>2216</v>
      </c>
      <c r="F171" s="17" t="s">
        <v>1896</v>
      </c>
      <c r="G171" s="19">
        <v>90</v>
      </c>
      <c r="H171" s="17" t="s">
        <v>1883</v>
      </c>
      <c r="I171" s="17" t="s">
        <v>1876</v>
      </c>
      <c r="J171" s="17" t="s">
        <v>2241</v>
      </c>
    </row>
    <row r="172" ht="18" customHeight="1" spans="1:10">
      <c r="A172" s="20"/>
      <c r="B172" s="20"/>
      <c r="C172" s="17" t="s">
        <v>1885</v>
      </c>
      <c r="D172" s="17" t="s">
        <v>1890</v>
      </c>
      <c r="E172" s="17" t="s">
        <v>2242</v>
      </c>
      <c r="F172" s="17" t="s">
        <v>1896</v>
      </c>
      <c r="G172" s="19">
        <v>95</v>
      </c>
      <c r="H172" s="17" t="s">
        <v>1883</v>
      </c>
      <c r="I172" s="17" t="s">
        <v>1876</v>
      </c>
      <c r="J172" s="17" t="s">
        <v>2243</v>
      </c>
    </row>
    <row r="173" ht="18" customHeight="1" spans="1:10">
      <c r="A173" s="20"/>
      <c r="B173" s="20"/>
      <c r="C173" s="17" t="s">
        <v>1893</v>
      </c>
      <c r="D173" s="17" t="s">
        <v>1894</v>
      </c>
      <c r="E173" s="17" t="s">
        <v>2244</v>
      </c>
      <c r="F173" s="17" t="s">
        <v>1896</v>
      </c>
      <c r="G173" s="19">
        <v>85</v>
      </c>
      <c r="H173" s="17" t="s">
        <v>1883</v>
      </c>
      <c r="I173" s="17" t="s">
        <v>1876</v>
      </c>
      <c r="J173" s="17" t="s">
        <v>2245</v>
      </c>
    </row>
  </sheetData>
  <mergeCells count="43">
    <mergeCell ref="A2:J2"/>
    <mergeCell ref="A7:A12"/>
    <mergeCell ref="A13:A20"/>
    <mergeCell ref="A22:A28"/>
    <mergeCell ref="A29:A35"/>
    <mergeCell ref="A37:A41"/>
    <mergeCell ref="A43:A50"/>
    <mergeCell ref="A52:A58"/>
    <mergeCell ref="A59:A65"/>
    <mergeCell ref="A67:A74"/>
    <mergeCell ref="A76:A81"/>
    <mergeCell ref="A82:A87"/>
    <mergeCell ref="A88:A92"/>
    <mergeCell ref="A93:A97"/>
    <mergeCell ref="A99:A106"/>
    <mergeCell ref="A108:A112"/>
    <mergeCell ref="A114:A121"/>
    <mergeCell ref="A122:A126"/>
    <mergeCell ref="A128:A144"/>
    <mergeCell ref="A146:A153"/>
    <mergeCell ref="A155:A166"/>
    <mergeCell ref="A168:A173"/>
    <mergeCell ref="B7:B12"/>
    <mergeCell ref="B13:B20"/>
    <mergeCell ref="B22:B28"/>
    <mergeCell ref="B29:B35"/>
    <mergeCell ref="B37:B41"/>
    <mergeCell ref="B43:B50"/>
    <mergeCell ref="B52:B58"/>
    <mergeCell ref="B59:B65"/>
    <mergeCell ref="B67:B74"/>
    <mergeCell ref="B76:B81"/>
    <mergeCell ref="B82:B87"/>
    <mergeCell ref="B88:B92"/>
    <mergeCell ref="B93:B97"/>
    <mergeCell ref="B99:B106"/>
    <mergeCell ref="B108:B112"/>
    <mergeCell ref="B114:B121"/>
    <mergeCell ref="B122:B126"/>
    <mergeCell ref="B128:B144"/>
    <mergeCell ref="B146:B153"/>
    <mergeCell ref="B155:B166"/>
    <mergeCell ref="B168:B173"/>
  </mergeCells>
  <pageMargins left="0.751388888888889" right="0.751388888888889" top="1" bottom="1" header="0.507638888888889" footer="0.507638888888889"/>
  <pageSetup paperSize="9" scale="70" orientation="landscape"/>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3"/>
  <sheetViews>
    <sheetView workbookViewId="0">
      <selection activeCell="A5" sqref="A5"/>
    </sheetView>
  </sheetViews>
  <sheetFormatPr defaultColWidth="9" defaultRowHeight="14.25" outlineLevelCol="1"/>
  <cols>
    <col min="1" max="1" width="20.225" style="1" customWidth="1"/>
    <col min="2" max="2" width="64" style="1" customWidth="1"/>
    <col min="3" max="16384" width="9" style="1"/>
  </cols>
  <sheetData>
    <row r="1" ht="31.95" customHeight="1" spans="1:2">
      <c r="A1" s="2" t="s">
        <v>2246</v>
      </c>
      <c r="B1" s="2"/>
    </row>
    <row r="3" ht="40.05" customHeight="1" spans="1:2">
      <c r="A3" s="3" t="s">
        <v>2247</v>
      </c>
      <c r="B3" s="4" t="s">
        <v>2248</v>
      </c>
    </row>
    <row r="4" ht="66" customHeight="1" spans="1:2">
      <c r="A4" s="5" t="s">
        <v>2249</v>
      </c>
      <c r="B4" s="6" t="s">
        <v>2250</v>
      </c>
    </row>
    <row r="5" ht="45" customHeight="1" spans="1:2">
      <c r="A5" s="5"/>
      <c r="B5" s="7"/>
    </row>
    <row r="6" ht="45" customHeight="1" spans="1:2">
      <c r="A6" s="5"/>
      <c r="B6" s="7"/>
    </row>
    <row r="7" ht="45" customHeight="1" spans="1:2">
      <c r="A7" s="5"/>
      <c r="B7" s="7"/>
    </row>
    <row r="8" ht="45" customHeight="1" spans="1:2">
      <c r="A8" s="7"/>
      <c r="B8" s="7"/>
    </row>
    <row r="9" ht="45" customHeight="1" spans="1:2">
      <c r="A9" s="7"/>
      <c r="B9" s="7"/>
    </row>
    <row r="10" ht="45" customHeight="1" spans="1:2">
      <c r="A10" s="7"/>
      <c r="B10" s="7"/>
    </row>
    <row r="11" ht="45" customHeight="1" spans="1:2">
      <c r="A11" s="7"/>
      <c r="B11" s="7"/>
    </row>
    <row r="12" ht="45" customHeight="1" spans="1:2">
      <c r="A12" s="7"/>
      <c r="B12" s="7"/>
    </row>
    <row r="13" ht="45" customHeight="1" spans="1:2">
      <c r="A13" s="7"/>
      <c r="B13" s="7"/>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751388888888889" right="0.751388888888889" top="1" bottom="1" header="0.507638888888889" footer="0.507638888888889"/>
  <pageSetup paperSize="9" orientation="portrait"/>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1324"/>
  <sheetViews>
    <sheetView showGridLines="0" showZeros="0" view="pageBreakPreview" zoomScale="80" zoomScaleNormal="100" workbookViewId="0">
      <pane xSplit="1" ySplit="3" topLeftCell="B927" activePane="bottomRight" state="frozen"/>
      <selection/>
      <selection pane="topRight"/>
      <selection pane="bottomLeft"/>
      <selection pane="bottomRight" activeCell="B930" sqref="B930"/>
    </sheetView>
  </sheetViews>
  <sheetFormatPr defaultColWidth="9" defaultRowHeight="15.75" outlineLevelCol="6"/>
  <cols>
    <col min="1" max="1" width="19.1083333333333" style="384" customWidth="1"/>
    <col min="2" max="2" width="50.6666666666667" style="384" customWidth="1"/>
    <col min="3" max="4" width="20.6666666666667" style="384" customWidth="1"/>
    <col min="5" max="5" width="20.6666666666667" style="385" customWidth="1"/>
    <col min="6" max="6" width="4.33333333333333" style="384" customWidth="1"/>
    <col min="7" max="7" width="4.89166666666667" style="384" customWidth="1"/>
    <col min="8" max="16384" width="9" style="384"/>
  </cols>
  <sheetData>
    <row r="1" s="520" customFormat="1" ht="45" customHeight="1" spans="1:6">
      <c r="A1" s="522"/>
      <c r="B1" s="522" t="s">
        <v>134</v>
      </c>
      <c r="C1" s="522"/>
      <c r="D1" s="522"/>
      <c r="E1" s="522"/>
      <c r="F1" s="534"/>
    </row>
    <row r="2" s="260" customFormat="1" ht="20.1" customHeight="1" spans="1:5">
      <c r="A2" s="523"/>
      <c r="B2" s="524"/>
      <c r="C2" s="525"/>
      <c r="D2" s="526"/>
      <c r="E2" s="526" t="s">
        <v>2</v>
      </c>
    </row>
    <row r="3" s="473" customFormat="1" ht="45" customHeight="1" spans="1:7">
      <c r="A3" s="527" t="s">
        <v>3</v>
      </c>
      <c r="B3" s="528" t="s">
        <v>4</v>
      </c>
      <c r="C3" s="527" t="s">
        <v>5</v>
      </c>
      <c r="D3" s="527" t="s">
        <v>6</v>
      </c>
      <c r="E3" s="527" t="s">
        <v>129</v>
      </c>
      <c r="F3" s="501" t="s">
        <v>8</v>
      </c>
      <c r="G3" s="473" t="s">
        <v>135</v>
      </c>
    </row>
    <row r="4" ht="36" customHeight="1" spans="1:7">
      <c r="A4" s="529">
        <v>201</v>
      </c>
      <c r="B4" s="338" t="s">
        <v>136</v>
      </c>
      <c r="C4" s="402">
        <v>74217</v>
      </c>
      <c r="D4" s="402">
        <v>70383</v>
      </c>
      <c r="E4" s="431">
        <f t="shared" ref="E4:E12" si="0">IF(C4&gt;0,D4/C4-1,IF(C4&lt;0,-(D4/C4-1),""))</f>
        <v>-0.052</v>
      </c>
      <c r="F4" s="322" t="str">
        <f t="shared" ref="F4:F67" si="1">IF(LEN(A4)=3,"是",IF(B4&lt;&gt;"",IF(SUM(C4:D4)&lt;&gt;0,"是","否"),"是"))</f>
        <v>是</v>
      </c>
      <c r="G4" s="384" t="str">
        <f t="shared" ref="G4:G67" si="2">IF(LEN(A4)=3,"类",IF(LEN(A4)=5,"款","项"))</f>
        <v>类</v>
      </c>
    </row>
    <row r="5" ht="36" customHeight="1" spans="1:7">
      <c r="A5" s="530">
        <v>20101</v>
      </c>
      <c r="B5" s="340" t="s">
        <v>137</v>
      </c>
      <c r="C5" s="348">
        <v>2030</v>
      </c>
      <c r="D5" s="348">
        <v>1957</v>
      </c>
      <c r="E5" s="430">
        <f t="shared" si="0"/>
        <v>-0.036</v>
      </c>
      <c r="F5" s="322" t="str">
        <f t="shared" si="1"/>
        <v>是</v>
      </c>
      <c r="G5" s="384" t="str">
        <f t="shared" si="2"/>
        <v>款</v>
      </c>
    </row>
    <row r="6" ht="36" customHeight="1" spans="1:7">
      <c r="A6" s="531">
        <v>2010101</v>
      </c>
      <c r="B6" s="532" t="s">
        <v>138</v>
      </c>
      <c r="C6" s="312">
        <v>1729</v>
      </c>
      <c r="D6" s="312">
        <v>1648</v>
      </c>
      <c r="E6" s="431">
        <f t="shared" si="0"/>
        <v>-0.047</v>
      </c>
      <c r="F6" s="322" t="str">
        <f t="shared" si="1"/>
        <v>是</v>
      </c>
      <c r="G6" s="384" t="str">
        <f t="shared" si="2"/>
        <v>项</v>
      </c>
    </row>
    <row r="7" ht="36" customHeight="1" spans="1:7">
      <c r="A7" s="531">
        <v>2010102</v>
      </c>
      <c r="B7" s="532" t="s">
        <v>139</v>
      </c>
      <c r="C7" s="312">
        <v>44</v>
      </c>
      <c r="D7" s="312">
        <v>50</v>
      </c>
      <c r="E7" s="431">
        <f t="shared" si="0"/>
        <v>0.136</v>
      </c>
      <c r="F7" s="322" t="str">
        <f t="shared" si="1"/>
        <v>是</v>
      </c>
      <c r="G7" s="384" t="str">
        <f t="shared" si="2"/>
        <v>项</v>
      </c>
    </row>
    <row r="8" ht="36" customHeight="1" spans="1:7">
      <c r="A8" s="531">
        <v>2010103</v>
      </c>
      <c r="B8" s="532" t="s">
        <v>140</v>
      </c>
      <c r="C8" s="312"/>
      <c r="D8" s="312"/>
      <c r="E8" s="431" t="str">
        <f t="shared" si="0"/>
        <v/>
      </c>
      <c r="F8" s="322" t="str">
        <f t="shared" si="1"/>
        <v>否</v>
      </c>
      <c r="G8" s="384" t="str">
        <f t="shared" si="2"/>
        <v>项</v>
      </c>
    </row>
    <row r="9" ht="36" customHeight="1" spans="1:7">
      <c r="A9" s="531">
        <v>2010104</v>
      </c>
      <c r="B9" s="532" t="s">
        <v>141</v>
      </c>
      <c r="C9" s="312">
        <v>127</v>
      </c>
      <c r="D9" s="312">
        <v>123</v>
      </c>
      <c r="E9" s="431">
        <f t="shared" si="0"/>
        <v>-0.031</v>
      </c>
      <c r="F9" s="322" t="str">
        <f t="shared" si="1"/>
        <v>是</v>
      </c>
      <c r="G9" s="384" t="str">
        <f t="shared" si="2"/>
        <v>项</v>
      </c>
    </row>
    <row r="10" ht="36" customHeight="1" spans="1:7">
      <c r="A10" s="531">
        <v>2010105</v>
      </c>
      <c r="B10" s="532" t="s">
        <v>142</v>
      </c>
      <c r="C10" s="312">
        <v>10</v>
      </c>
      <c r="D10" s="312">
        <v>11</v>
      </c>
      <c r="E10" s="431">
        <f t="shared" si="0"/>
        <v>0.1</v>
      </c>
      <c r="F10" s="322" t="str">
        <f t="shared" si="1"/>
        <v>是</v>
      </c>
      <c r="G10" s="384" t="str">
        <f t="shared" si="2"/>
        <v>项</v>
      </c>
    </row>
    <row r="11" ht="36" customHeight="1" spans="1:7">
      <c r="A11" s="531">
        <v>2010106</v>
      </c>
      <c r="B11" s="532" t="s">
        <v>143</v>
      </c>
      <c r="C11" s="312"/>
      <c r="D11" s="312"/>
      <c r="E11" s="431" t="str">
        <f t="shared" si="0"/>
        <v/>
      </c>
      <c r="F11" s="322" t="str">
        <f t="shared" si="1"/>
        <v>否</v>
      </c>
      <c r="G11" s="384" t="str">
        <f t="shared" si="2"/>
        <v>项</v>
      </c>
    </row>
    <row r="12" ht="36" customHeight="1" spans="1:7">
      <c r="A12" s="531">
        <v>2010107</v>
      </c>
      <c r="B12" s="532" t="s">
        <v>144</v>
      </c>
      <c r="C12" s="312"/>
      <c r="D12" s="312">
        <v>5</v>
      </c>
      <c r="E12" s="431" t="str">
        <f t="shared" si="0"/>
        <v/>
      </c>
      <c r="F12" s="322" t="str">
        <f t="shared" si="1"/>
        <v>是</v>
      </c>
      <c r="G12" s="384" t="str">
        <f t="shared" si="2"/>
        <v>项</v>
      </c>
    </row>
    <row r="13" ht="36" customHeight="1" spans="1:7">
      <c r="A13" s="531">
        <v>2010108</v>
      </c>
      <c r="B13" s="532" t="s">
        <v>145</v>
      </c>
      <c r="C13" s="312"/>
      <c r="D13" s="312"/>
      <c r="E13" s="431" t="str">
        <f t="shared" ref="E13:E76" si="3">IF(C13&gt;0,D13/C13-1,IF(C13&lt;0,-(D13/C13-1),""))</f>
        <v/>
      </c>
      <c r="F13" s="322" t="str">
        <f t="shared" si="1"/>
        <v>否</v>
      </c>
      <c r="G13" s="384" t="str">
        <f t="shared" si="2"/>
        <v>项</v>
      </c>
    </row>
    <row r="14" ht="36" customHeight="1" spans="1:7">
      <c r="A14" s="531">
        <v>2010109</v>
      </c>
      <c r="B14" s="532" t="s">
        <v>146</v>
      </c>
      <c r="C14" s="312"/>
      <c r="D14" s="312"/>
      <c r="E14" s="431" t="str">
        <f t="shared" si="3"/>
        <v/>
      </c>
      <c r="F14" s="322" t="str">
        <f t="shared" si="1"/>
        <v>否</v>
      </c>
      <c r="G14" s="384" t="str">
        <f t="shared" si="2"/>
        <v>项</v>
      </c>
    </row>
    <row r="15" ht="36" customHeight="1" spans="1:7">
      <c r="A15" s="531">
        <v>2010150</v>
      </c>
      <c r="B15" s="532" t="s">
        <v>147</v>
      </c>
      <c r="C15" s="312">
        <v>120</v>
      </c>
      <c r="D15" s="312">
        <v>120</v>
      </c>
      <c r="E15" s="431">
        <f t="shared" si="3"/>
        <v>0</v>
      </c>
      <c r="F15" s="322" t="str">
        <f t="shared" si="1"/>
        <v>是</v>
      </c>
      <c r="G15" s="384" t="str">
        <f t="shared" si="2"/>
        <v>项</v>
      </c>
    </row>
    <row r="16" ht="36" customHeight="1" spans="1:7">
      <c r="A16" s="531">
        <v>2010199</v>
      </c>
      <c r="B16" s="532" t="s">
        <v>148</v>
      </c>
      <c r="C16" s="312"/>
      <c r="D16" s="312"/>
      <c r="E16" s="431" t="str">
        <f t="shared" si="3"/>
        <v/>
      </c>
      <c r="F16" s="322" t="str">
        <f t="shared" si="1"/>
        <v>否</v>
      </c>
      <c r="G16" s="384" t="str">
        <f t="shared" si="2"/>
        <v>项</v>
      </c>
    </row>
    <row r="17" ht="36" customHeight="1" spans="1:7">
      <c r="A17" s="530">
        <v>20102</v>
      </c>
      <c r="B17" s="340" t="s">
        <v>149</v>
      </c>
      <c r="C17" s="348">
        <v>1725</v>
      </c>
      <c r="D17" s="348">
        <v>1731</v>
      </c>
      <c r="E17" s="430">
        <f t="shared" si="3"/>
        <v>0.003</v>
      </c>
      <c r="F17" s="322" t="str">
        <f t="shared" si="1"/>
        <v>是</v>
      </c>
      <c r="G17" s="384" t="str">
        <f t="shared" si="2"/>
        <v>款</v>
      </c>
    </row>
    <row r="18" ht="36" customHeight="1" spans="1:7">
      <c r="A18" s="531">
        <v>2010201</v>
      </c>
      <c r="B18" s="532" t="s">
        <v>138</v>
      </c>
      <c r="C18" s="312">
        <v>1457</v>
      </c>
      <c r="D18" s="312">
        <v>1432</v>
      </c>
      <c r="E18" s="431">
        <f t="shared" si="3"/>
        <v>-0.017</v>
      </c>
      <c r="F18" s="322" t="str">
        <f t="shared" si="1"/>
        <v>是</v>
      </c>
      <c r="G18" s="384" t="str">
        <f t="shared" si="2"/>
        <v>项</v>
      </c>
    </row>
    <row r="19" ht="36" customHeight="1" spans="1:7">
      <c r="A19" s="531">
        <v>2010202</v>
      </c>
      <c r="B19" s="532" t="s">
        <v>139</v>
      </c>
      <c r="C19" s="312">
        <v>3</v>
      </c>
      <c r="D19" s="312"/>
      <c r="E19" s="431">
        <f t="shared" si="3"/>
        <v>-1</v>
      </c>
      <c r="F19" s="322" t="str">
        <f t="shared" si="1"/>
        <v>是</v>
      </c>
      <c r="G19" s="384" t="str">
        <f t="shared" si="2"/>
        <v>项</v>
      </c>
    </row>
    <row r="20" ht="36" customHeight="1" spans="1:7">
      <c r="A20" s="531">
        <v>2010203</v>
      </c>
      <c r="B20" s="532" t="s">
        <v>140</v>
      </c>
      <c r="C20" s="312"/>
      <c r="D20" s="312"/>
      <c r="E20" s="431" t="str">
        <f t="shared" si="3"/>
        <v/>
      </c>
      <c r="F20" s="322" t="str">
        <f t="shared" si="1"/>
        <v>否</v>
      </c>
      <c r="G20" s="384" t="str">
        <f t="shared" si="2"/>
        <v>项</v>
      </c>
    </row>
    <row r="21" ht="36" customHeight="1" spans="1:7">
      <c r="A21" s="531">
        <v>2010204</v>
      </c>
      <c r="B21" s="532" t="s">
        <v>150</v>
      </c>
      <c r="C21" s="312">
        <v>106</v>
      </c>
      <c r="D21" s="312">
        <v>110</v>
      </c>
      <c r="E21" s="431">
        <f t="shared" si="3"/>
        <v>0.038</v>
      </c>
      <c r="F21" s="322" t="str">
        <f t="shared" si="1"/>
        <v>是</v>
      </c>
      <c r="G21" s="384" t="str">
        <f t="shared" si="2"/>
        <v>项</v>
      </c>
    </row>
    <row r="22" ht="36" customHeight="1" spans="1:7">
      <c r="A22" s="531">
        <v>2010205</v>
      </c>
      <c r="B22" s="532" t="s">
        <v>151</v>
      </c>
      <c r="C22" s="312">
        <v>31</v>
      </c>
      <c r="D22" s="312">
        <v>31</v>
      </c>
      <c r="E22" s="431">
        <f t="shared" si="3"/>
        <v>0</v>
      </c>
      <c r="F22" s="322" t="str">
        <f t="shared" si="1"/>
        <v>是</v>
      </c>
      <c r="G22" s="384" t="str">
        <f t="shared" si="2"/>
        <v>项</v>
      </c>
    </row>
    <row r="23" ht="36" customHeight="1" spans="1:7">
      <c r="A23" s="531">
        <v>2010206</v>
      </c>
      <c r="B23" s="532" t="s">
        <v>152</v>
      </c>
      <c r="C23" s="312">
        <v>13</v>
      </c>
      <c r="D23" s="312">
        <v>20</v>
      </c>
      <c r="E23" s="431">
        <f t="shared" si="3"/>
        <v>0.538</v>
      </c>
      <c r="F23" s="322" t="str">
        <f t="shared" si="1"/>
        <v>是</v>
      </c>
      <c r="G23" s="384" t="str">
        <f t="shared" si="2"/>
        <v>项</v>
      </c>
    </row>
    <row r="24" ht="36" customHeight="1" spans="1:7">
      <c r="A24" s="531">
        <v>2010250</v>
      </c>
      <c r="B24" s="532" t="s">
        <v>147</v>
      </c>
      <c r="C24" s="312">
        <v>100</v>
      </c>
      <c r="D24" s="312">
        <v>105</v>
      </c>
      <c r="E24" s="431">
        <f t="shared" si="3"/>
        <v>0.05</v>
      </c>
      <c r="F24" s="322" t="str">
        <f t="shared" si="1"/>
        <v>是</v>
      </c>
      <c r="G24" s="384" t="str">
        <f t="shared" si="2"/>
        <v>项</v>
      </c>
    </row>
    <row r="25" ht="36" customHeight="1" spans="1:7">
      <c r="A25" s="531">
        <v>2010299</v>
      </c>
      <c r="B25" s="532" t="s">
        <v>153</v>
      </c>
      <c r="C25" s="312">
        <v>15</v>
      </c>
      <c r="D25" s="312">
        <v>33</v>
      </c>
      <c r="E25" s="431">
        <f t="shared" si="3"/>
        <v>1.2</v>
      </c>
      <c r="F25" s="322" t="str">
        <f t="shared" si="1"/>
        <v>是</v>
      </c>
      <c r="G25" s="384" t="str">
        <f t="shared" si="2"/>
        <v>项</v>
      </c>
    </row>
    <row r="26" ht="36" customHeight="1" spans="1:7">
      <c r="A26" s="530">
        <v>20103</v>
      </c>
      <c r="B26" s="340" t="s">
        <v>154</v>
      </c>
      <c r="C26" s="348">
        <v>11372</v>
      </c>
      <c r="D26" s="348">
        <v>14975</v>
      </c>
      <c r="E26" s="430">
        <f t="shared" si="3"/>
        <v>0.317</v>
      </c>
      <c r="F26" s="322" t="str">
        <f t="shared" si="1"/>
        <v>是</v>
      </c>
      <c r="G26" s="384" t="str">
        <f t="shared" si="2"/>
        <v>款</v>
      </c>
    </row>
    <row r="27" ht="36" customHeight="1" spans="1:7">
      <c r="A27" s="531">
        <v>2010301</v>
      </c>
      <c r="B27" s="532" t="s">
        <v>138</v>
      </c>
      <c r="C27" s="312">
        <v>7811</v>
      </c>
      <c r="D27" s="312">
        <v>11376</v>
      </c>
      <c r="E27" s="431">
        <f t="shared" si="3"/>
        <v>0.456</v>
      </c>
      <c r="F27" s="322" t="str">
        <f t="shared" si="1"/>
        <v>是</v>
      </c>
      <c r="G27" s="384" t="str">
        <f t="shared" si="2"/>
        <v>项</v>
      </c>
    </row>
    <row r="28" ht="36" customHeight="1" spans="1:7">
      <c r="A28" s="531">
        <v>2010302</v>
      </c>
      <c r="B28" s="532" t="s">
        <v>139</v>
      </c>
      <c r="C28" s="312">
        <v>666</v>
      </c>
      <c r="D28" s="312">
        <v>653</v>
      </c>
      <c r="E28" s="431">
        <f t="shared" si="3"/>
        <v>-0.02</v>
      </c>
      <c r="F28" s="322" t="str">
        <f t="shared" si="1"/>
        <v>是</v>
      </c>
      <c r="G28" s="384" t="str">
        <f t="shared" si="2"/>
        <v>项</v>
      </c>
    </row>
    <row r="29" ht="36" customHeight="1" spans="1:7">
      <c r="A29" s="531">
        <v>2010303</v>
      </c>
      <c r="B29" s="532" t="s">
        <v>140</v>
      </c>
      <c r="C29" s="312"/>
      <c r="D29" s="312"/>
      <c r="E29" s="431" t="str">
        <f t="shared" si="3"/>
        <v/>
      </c>
      <c r="F29" s="322" t="str">
        <f t="shared" si="1"/>
        <v>否</v>
      </c>
      <c r="G29" s="384" t="str">
        <f t="shared" si="2"/>
        <v>项</v>
      </c>
    </row>
    <row r="30" ht="36" customHeight="1" spans="1:7">
      <c r="A30" s="531">
        <v>2010304</v>
      </c>
      <c r="B30" s="532" t="s">
        <v>155</v>
      </c>
      <c r="C30" s="312"/>
      <c r="D30" s="312"/>
      <c r="E30" s="431" t="str">
        <f t="shared" si="3"/>
        <v/>
      </c>
      <c r="F30" s="322" t="str">
        <f t="shared" si="1"/>
        <v>否</v>
      </c>
      <c r="G30" s="384" t="str">
        <f t="shared" si="2"/>
        <v>项</v>
      </c>
    </row>
    <row r="31" ht="36" customHeight="1" spans="1:7">
      <c r="A31" s="531">
        <v>2010305</v>
      </c>
      <c r="B31" s="532" t="s">
        <v>156</v>
      </c>
      <c r="C31" s="312">
        <v>79</v>
      </c>
      <c r="D31" s="312"/>
      <c r="E31" s="431">
        <f t="shared" si="3"/>
        <v>-1</v>
      </c>
      <c r="F31" s="322" t="str">
        <f t="shared" si="1"/>
        <v>是</v>
      </c>
      <c r="G31" s="384" t="str">
        <f t="shared" si="2"/>
        <v>项</v>
      </c>
    </row>
    <row r="32" ht="36" customHeight="1" spans="1:7">
      <c r="A32" s="531">
        <v>2010306</v>
      </c>
      <c r="B32" s="532" t="s">
        <v>157</v>
      </c>
      <c r="C32" s="312"/>
      <c r="D32" s="312"/>
      <c r="E32" s="431" t="str">
        <f t="shared" si="3"/>
        <v/>
      </c>
      <c r="F32" s="322" t="str">
        <f t="shared" si="1"/>
        <v>否</v>
      </c>
      <c r="G32" s="384" t="str">
        <f t="shared" si="2"/>
        <v>项</v>
      </c>
    </row>
    <row r="33" ht="36" customHeight="1" spans="1:7">
      <c r="A33" s="531">
        <v>2010309</v>
      </c>
      <c r="B33" s="532" t="s">
        <v>158</v>
      </c>
      <c r="C33" s="312"/>
      <c r="D33" s="312"/>
      <c r="E33" s="431" t="str">
        <f t="shared" si="3"/>
        <v/>
      </c>
      <c r="F33" s="322" t="str">
        <f t="shared" si="1"/>
        <v>否</v>
      </c>
      <c r="G33" s="384" t="str">
        <f t="shared" si="2"/>
        <v>项</v>
      </c>
    </row>
    <row r="34" ht="36" customHeight="1" spans="1:7">
      <c r="A34" s="531">
        <v>2010350</v>
      </c>
      <c r="B34" s="532" t="s">
        <v>147</v>
      </c>
      <c r="C34" s="312">
        <v>2693</v>
      </c>
      <c r="D34" s="312">
        <v>2887</v>
      </c>
      <c r="E34" s="431">
        <f t="shared" si="3"/>
        <v>0.072</v>
      </c>
      <c r="F34" s="322" t="str">
        <f t="shared" si="1"/>
        <v>是</v>
      </c>
      <c r="G34" s="384" t="str">
        <f t="shared" si="2"/>
        <v>项</v>
      </c>
    </row>
    <row r="35" ht="36" customHeight="1" spans="1:7">
      <c r="A35" s="533">
        <v>2010399</v>
      </c>
      <c r="B35" s="532" t="s">
        <v>159</v>
      </c>
      <c r="C35" s="312">
        <v>123</v>
      </c>
      <c r="D35" s="312">
        <v>59</v>
      </c>
      <c r="E35" s="431">
        <f t="shared" si="3"/>
        <v>-0.52</v>
      </c>
      <c r="F35" s="322" t="str">
        <f t="shared" si="1"/>
        <v>是</v>
      </c>
      <c r="G35" s="384" t="str">
        <f t="shared" si="2"/>
        <v>项</v>
      </c>
    </row>
    <row r="36" ht="36" customHeight="1" spans="1:7">
      <c r="A36" s="530">
        <v>20104</v>
      </c>
      <c r="B36" s="340" t="s">
        <v>160</v>
      </c>
      <c r="C36" s="348">
        <v>11481</v>
      </c>
      <c r="D36" s="348">
        <v>6505</v>
      </c>
      <c r="E36" s="431">
        <f t="shared" si="3"/>
        <v>-0.433</v>
      </c>
      <c r="F36" s="322" t="str">
        <f t="shared" si="1"/>
        <v>是</v>
      </c>
      <c r="G36" s="384" t="str">
        <f t="shared" si="2"/>
        <v>款</v>
      </c>
    </row>
    <row r="37" ht="36" customHeight="1" spans="1:7">
      <c r="A37" s="531">
        <v>2010401</v>
      </c>
      <c r="B37" s="532" t="s">
        <v>138</v>
      </c>
      <c r="C37" s="312">
        <v>2543</v>
      </c>
      <c r="D37" s="312">
        <v>2413</v>
      </c>
      <c r="E37" s="430">
        <f t="shared" si="3"/>
        <v>-0.051</v>
      </c>
      <c r="F37" s="322" t="str">
        <f t="shared" si="1"/>
        <v>是</v>
      </c>
      <c r="G37" s="384" t="str">
        <f t="shared" si="2"/>
        <v>项</v>
      </c>
    </row>
    <row r="38" ht="36" customHeight="1" spans="1:7">
      <c r="A38" s="531">
        <v>2010402</v>
      </c>
      <c r="B38" s="532" t="s">
        <v>139</v>
      </c>
      <c r="C38" s="312">
        <v>133</v>
      </c>
      <c r="D38" s="312">
        <v>91</v>
      </c>
      <c r="E38" s="431">
        <f t="shared" si="3"/>
        <v>-0.316</v>
      </c>
      <c r="F38" s="322" t="str">
        <f t="shared" si="1"/>
        <v>是</v>
      </c>
      <c r="G38" s="384" t="str">
        <f t="shared" si="2"/>
        <v>项</v>
      </c>
    </row>
    <row r="39" ht="36" customHeight="1" spans="1:7">
      <c r="A39" s="531">
        <v>2010403</v>
      </c>
      <c r="B39" s="532" t="s">
        <v>140</v>
      </c>
      <c r="C39" s="312"/>
      <c r="D39" s="312"/>
      <c r="E39" s="431" t="str">
        <f t="shared" si="3"/>
        <v/>
      </c>
      <c r="F39" s="322" t="str">
        <f t="shared" si="1"/>
        <v>否</v>
      </c>
      <c r="G39" s="384" t="str">
        <f t="shared" si="2"/>
        <v>项</v>
      </c>
    </row>
    <row r="40" ht="36" customHeight="1" spans="1:7">
      <c r="A40" s="531">
        <v>2010404</v>
      </c>
      <c r="B40" s="532" t="s">
        <v>161</v>
      </c>
      <c r="C40" s="312">
        <v>465</v>
      </c>
      <c r="D40" s="312"/>
      <c r="E40" s="431">
        <f t="shared" si="3"/>
        <v>-1</v>
      </c>
      <c r="F40" s="322" t="str">
        <f t="shared" si="1"/>
        <v>是</v>
      </c>
      <c r="G40" s="384" t="str">
        <f t="shared" si="2"/>
        <v>项</v>
      </c>
    </row>
    <row r="41" ht="36" customHeight="1" spans="1:7">
      <c r="A41" s="531">
        <v>2010405</v>
      </c>
      <c r="B41" s="532" t="s">
        <v>162</v>
      </c>
      <c r="C41" s="312"/>
      <c r="D41" s="312"/>
      <c r="E41" s="431" t="str">
        <f t="shared" si="3"/>
        <v/>
      </c>
      <c r="F41" s="322" t="str">
        <f t="shared" si="1"/>
        <v>否</v>
      </c>
      <c r="G41" s="384" t="str">
        <f t="shared" si="2"/>
        <v>项</v>
      </c>
    </row>
    <row r="42" ht="36" customHeight="1" spans="1:7">
      <c r="A42" s="531">
        <v>2010406</v>
      </c>
      <c r="B42" s="532" t="s">
        <v>163</v>
      </c>
      <c r="C42" s="312">
        <v>79</v>
      </c>
      <c r="D42" s="312">
        <v>1</v>
      </c>
      <c r="E42" s="431">
        <f t="shared" si="3"/>
        <v>-0.987</v>
      </c>
      <c r="F42" s="322" t="str">
        <f t="shared" si="1"/>
        <v>是</v>
      </c>
      <c r="G42" s="384" t="str">
        <f t="shared" si="2"/>
        <v>项</v>
      </c>
    </row>
    <row r="43" ht="36" customHeight="1" spans="1:7">
      <c r="A43" s="531">
        <v>2010407</v>
      </c>
      <c r="B43" s="532" t="s">
        <v>164</v>
      </c>
      <c r="C43" s="312"/>
      <c r="D43" s="312"/>
      <c r="E43" s="431" t="str">
        <f t="shared" si="3"/>
        <v/>
      </c>
      <c r="F43" s="322" t="str">
        <f t="shared" si="1"/>
        <v>否</v>
      </c>
      <c r="G43" s="384" t="str">
        <f t="shared" si="2"/>
        <v>项</v>
      </c>
    </row>
    <row r="44" ht="36" customHeight="1" spans="1:7">
      <c r="A44" s="531">
        <v>2010408</v>
      </c>
      <c r="B44" s="532" t="s">
        <v>165</v>
      </c>
      <c r="C44" s="312"/>
      <c r="D44" s="312"/>
      <c r="E44" s="431" t="str">
        <f t="shared" si="3"/>
        <v/>
      </c>
      <c r="F44" s="322" t="str">
        <f t="shared" si="1"/>
        <v>否</v>
      </c>
      <c r="G44" s="384" t="str">
        <f t="shared" si="2"/>
        <v>项</v>
      </c>
    </row>
    <row r="45" ht="36" customHeight="1" spans="1:7">
      <c r="A45" s="531">
        <v>2010450</v>
      </c>
      <c r="B45" s="532" t="s">
        <v>147</v>
      </c>
      <c r="C45" s="312">
        <v>1359</v>
      </c>
      <c r="D45" s="312">
        <v>1888</v>
      </c>
      <c r="E45" s="431">
        <f t="shared" si="3"/>
        <v>0.389</v>
      </c>
      <c r="F45" s="322" t="str">
        <f t="shared" si="1"/>
        <v>是</v>
      </c>
      <c r="G45" s="384" t="str">
        <f t="shared" si="2"/>
        <v>项</v>
      </c>
    </row>
    <row r="46" ht="36" customHeight="1" spans="1:7">
      <c r="A46" s="531">
        <v>2010499</v>
      </c>
      <c r="B46" s="532" t="s">
        <v>166</v>
      </c>
      <c r="C46" s="312">
        <v>6902</v>
      </c>
      <c r="D46" s="312">
        <v>2112</v>
      </c>
      <c r="E46" s="431">
        <f t="shared" si="3"/>
        <v>-0.694</v>
      </c>
      <c r="F46" s="322" t="str">
        <f t="shared" si="1"/>
        <v>是</v>
      </c>
      <c r="G46" s="384" t="str">
        <f t="shared" si="2"/>
        <v>项</v>
      </c>
    </row>
    <row r="47" ht="36" customHeight="1" spans="1:7">
      <c r="A47" s="530">
        <v>20105</v>
      </c>
      <c r="B47" s="340" t="s">
        <v>167</v>
      </c>
      <c r="C47" s="348">
        <v>1044</v>
      </c>
      <c r="D47" s="348">
        <v>1158</v>
      </c>
      <c r="E47" s="431">
        <f t="shared" si="3"/>
        <v>0.109</v>
      </c>
      <c r="F47" s="322" t="str">
        <f t="shared" si="1"/>
        <v>是</v>
      </c>
      <c r="G47" s="384" t="str">
        <f t="shared" si="2"/>
        <v>款</v>
      </c>
    </row>
    <row r="48" ht="36" customHeight="1" spans="1:7">
      <c r="A48" s="531">
        <v>2010501</v>
      </c>
      <c r="B48" s="532" t="s">
        <v>138</v>
      </c>
      <c r="C48" s="312">
        <v>903</v>
      </c>
      <c r="D48" s="312">
        <v>889</v>
      </c>
      <c r="E48" s="430">
        <f t="shared" si="3"/>
        <v>-0.016</v>
      </c>
      <c r="F48" s="322" t="str">
        <f t="shared" si="1"/>
        <v>是</v>
      </c>
      <c r="G48" s="384" t="str">
        <f t="shared" si="2"/>
        <v>项</v>
      </c>
    </row>
    <row r="49" ht="36" customHeight="1" spans="1:7">
      <c r="A49" s="531">
        <v>2010502</v>
      </c>
      <c r="B49" s="532" t="s">
        <v>139</v>
      </c>
      <c r="C49" s="312"/>
      <c r="D49" s="312"/>
      <c r="E49" s="431" t="str">
        <f t="shared" si="3"/>
        <v/>
      </c>
      <c r="F49" s="322" t="str">
        <f t="shared" si="1"/>
        <v>否</v>
      </c>
      <c r="G49" s="384" t="str">
        <f t="shared" si="2"/>
        <v>项</v>
      </c>
    </row>
    <row r="50" ht="36" customHeight="1" spans="1:7">
      <c r="A50" s="531">
        <v>2010503</v>
      </c>
      <c r="B50" s="532" t="s">
        <v>140</v>
      </c>
      <c r="C50" s="312"/>
      <c r="D50" s="312"/>
      <c r="E50" s="431" t="str">
        <f t="shared" si="3"/>
        <v/>
      </c>
      <c r="F50" s="322" t="str">
        <f t="shared" si="1"/>
        <v>否</v>
      </c>
      <c r="G50" s="384" t="str">
        <f t="shared" si="2"/>
        <v>项</v>
      </c>
    </row>
    <row r="51" ht="36" customHeight="1" spans="1:7">
      <c r="A51" s="531">
        <v>2010504</v>
      </c>
      <c r="B51" s="532" t="s">
        <v>168</v>
      </c>
      <c r="C51" s="312"/>
      <c r="D51" s="312"/>
      <c r="E51" s="431" t="str">
        <f t="shared" si="3"/>
        <v/>
      </c>
      <c r="F51" s="322" t="str">
        <f t="shared" si="1"/>
        <v>否</v>
      </c>
      <c r="G51" s="384" t="str">
        <f t="shared" si="2"/>
        <v>项</v>
      </c>
    </row>
    <row r="52" ht="36" customHeight="1" spans="1:7">
      <c r="A52" s="531">
        <v>2010505</v>
      </c>
      <c r="B52" s="532" t="s">
        <v>169</v>
      </c>
      <c r="C52" s="312">
        <v>13</v>
      </c>
      <c r="D52" s="312">
        <v>13</v>
      </c>
      <c r="E52" s="431">
        <f t="shared" si="3"/>
        <v>0</v>
      </c>
      <c r="F52" s="322" t="str">
        <f t="shared" si="1"/>
        <v>是</v>
      </c>
      <c r="G52" s="384" t="str">
        <f t="shared" si="2"/>
        <v>项</v>
      </c>
    </row>
    <row r="53" ht="36" customHeight="1" spans="1:7">
      <c r="A53" s="531">
        <v>2010506</v>
      </c>
      <c r="B53" s="532" t="s">
        <v>170</v>
      </c>
      <c r="C53" s="312"/>
      <c r="D53" s="312"/>
      <c r="E53" s="431" t="str">
        <f t="shared" si="3"/>
        <v/>
      </c>
      <c r="F53" s="322" t="str">
        <f t="shared" si="1"/>
        <v>否</v>
      </c>
      <c r="G53" s="384" t="str">
        <f t="shared" si="2"/>
        <v>项</v>
      </c>
    </row>
    <row r="54" ht="36" customHeight="1" spans="1:7">
      <c r="A54" s="531">
        <v>2010507</v>
      </c>
      <c r="B54" s="532" t="s">
        <v>171</v>
      </c>
      <c r="C54" s="312"/>
      <c r="D54" s="312">
        <v>111</v>
      </c>
      <c r="E54" s="431" t="str">
        <f t="shared" si="3"/>
        <v/>
      </c>
      <c r="F54" s="322" t="str">
        <f t="shared" si="1"/>
        <v>是</v>
      </c>
      <c r="G54" s="384" t="str">
        <f t="shared" si="2"/>
        <v>项</v>
      </c>
    </row>
    <row r="55" ht="36" customHeight="1" spans="1:7">
      <c r="A55" s="531">
        <v>2010508</v>
      </c>
      <c r="B55" s="532" t="s">
        <v>172</v>
      </c>
      <c r="C55" s="312">
        <v>31</v>
      </c>
      <c r="D55" s="312">
        <v>43</v>
      </c>
      <c r="E55" s="431">
        <f t="shared" si="3"/>
        <v>0.387</v>
      </c>
      <c r="F55" s="322" t="str">
        <f t="shared" si="1"/>
        <v>是</v>
      </c>
      <c r="G55" s="384" t="str">
        <f t="shared" si="2"/>
        <v>项</v>
      </c>
    </row>
    <row r="56" ht="36" customHeight="1" spans="1:7">
      <c r="A56" s="531">
        <v>2010550</v>
      </c>
      <c r="B56" s="532" t="s">
        <v>147</v>
      </c>
      <c r="C56" s="312">
        <v>97</v>
      </c>
      <c r="D56" s="312">
        <v>102</v>
      </c>
      <c r="E56" s="431">
        <f t="shared" si="3"/>
        <v>0.052</v>
      </c>
      <c r="F56" s="322" t="str">
        <f t="shared" si="1"/>
        <v>是</v>
      </c>
      <c r="G56" s="384" t="str">
        <f t="shared" si="2"/>
        <v>项</v>
      </c>
    </row>
    <row r="57" ht="36" customHeight="1" spans="1:7">
      <c r="A57" s="531">
        <v>2010599</v>
      </c>
      <c r="B57" s="532" t="s">
        <v>173</v>
      </c>
      <c r="C57" s="312"/>
      <c r="D57" s="312"/>
      <c r="E57" s="431" t="str">
        <f t="shared" si="3"/>
        <v/>
      </c>
      <c r="F57" s="322" t="str">
        <f t="shared" si="1"/>
        <v>否</v>
      </c>
      <c r="G57" s="384" t="str">
        <f t="shared" si="2"/>
        <v>项</v>
      </c>
    </row>
    <row r="58" ht="36" customHeight="1" spans="1:7">
      <c r="A58" s="530">
        <v>20106</v>
      </c>
      <c r="B58" s="340" t="s">
        <v>174</v>
      </c>
      <c r="C58" s="348">
        <v>2481</v>
      </c>
      <c r="D58" s="348">
        <v>2946</v>
      </c>
      <c r="E58" s="431">
        <f t="shared" si="3"/>
        <v>0.187</v>
      </c>
      <c r="F58" s="322" t="str">
        <f t="shared" si="1"/>
        <v>是</v>
      </c>
      <c r="G58" s="384" t="str">
        <f t="shared" si="2"/>
        <v>款</v>
      </c>
    </row>
    <row r="59" ht="36" customHeight="1" spans="1:7">
      <c r="A59" s="531">
        <v>2010601</v>
      </c>
      <c r="B59" s="532" t="s">
        <v>138</v>
      </c>
      <c r="C59" s="312">
        <v>1902</v>
      </c>
      <c r="D59" s="312">
        <v>1936</v>
      </c>
      <c r="E59" s="430">
        <f t="shared" si="3"/>
        <v>0.018</v>
      </c>
      <c r="F59" s="322" t="str">
        <f t="shared" si="1"/>
        <v>是</v>
      </c>
      <c r="G59" s="384" t="str">
        <f t="shared" si="2"/>
        <v>项</v>
      </c>
    </row>
    <row r="60" ht="36" customHeight="1" spans="1:7">
      <c r="A60" s="531">
        <v>2010602</v>
      </c>
      <c r="B60" s="532" t="s">
        <v>139</v>
      </c>
      <c r="C60" s="312">
        <v>90</v>
      </c>
      <c r="D60" s="312">
        <v>194</v>
      </c>
      <c r="E60" s="431">
        <f t="shared" si="3"/>
        <v>1.156</v>
      </c>
      <c r="F60" s="322" t="str">
        <f t="shared" si="1"/>
        <v>是</v>
      </c>
      <c r="G60" s="384" t="str">
        <f t="shared" si="2"/>
        <v>项</v>
      </c>
    </row>
    <row r="61" ht="36" customHeight="1" spans="1:7">
      <c r="A61" s="531">
        <v>2010603</v>
      </c>
      <c r="B61" s="532" t="s">
        <v>140</v>
      </c>
      <c r="C61" s="312"/>
      <c r="D61" s="312"/>
      <c r="E61" s="431" t="str">
        <f t="shared" si="3"/>
        <v/>
      </c>
      <c r="F61" s="322" t="str">
        <f t="shared" si="1"/>
        <v>否</v>
      </c>
      <c r="G61" s="384" t="str">
        <f t="shared" si="2"/>
        <v>项</v>
      </c>
    </row>
    <row r="62" ht="36" customHeight="1" spans="1:7">
      <c r="A62" s="531">
        <v>2010604</v>
      </c>
      <c r="B62" s="532" t="s">
        <v>175</v>
      </c>
      <c r="C62" s="312">
        <v>49</v>
      </c>
      <c r="D62" s="312">
        <v>59</v>
      </c>
      <c r="E62" s="431">
        <f t="shared" si="3"/>
        <v>0.204</v>
      </c>
      <c r="F62" s="322" t="str">
        <f t="shared" si="1"/>
        <v>是</v>
      </c>
      <c r="G62" s="384" t="str">
        <f t="shared" si="2"/>
        <v>项</v>
      </c>
    </row>
    <row r="63" ht="36" customHeight="1" spans="1:7">
      <c r="A63" s="531">
        <v>2010605</v>
      </c>
      <c r="B63" s="532" t="s">
        <v>176</v>
      </c>
      <c r="C63" s="312"/>
      <c r="D63" s="312"/>
      <c r="E63" s="431" t="str">
        <f t="shared" si="3"/>
        <v/>
      </c>
      <c r="F63" s="322" t="str">
        <f t="shared" si="1"/>
        <v>否</v>
      </c>
      <c r="G63" s="384" t="str">
        <f t="shared" si="2"/>
        <v>项</v>
      </c>
    </row>
    <row r="64" ht="36" customHeight="1" spans="1:7">
      <c r="A64" s="531">
        <v>2010606</v>
      </c>
      <c r="B64" s="532" t="s">
        <v>177</v>
      </c>
      <c r="C64" s="312"/>
      <c r="D64" s="312"/>
      <c r="E64" s="431" t="str">
        <f t="shared" si="3"/>
        <v/>
      </c>
      <c r="F64" s="322" t="str">
        <f t="shared" si="1"/>
        <v>否</v>
      </c>
      <c r="G64" s="384" t="str">
        <f t="shared" si="2"/>
        <v>项</v>
      </c>
    </row>
    <row r="65" ht="36" customHeight="1" spans="1:7">
      <c r="A65" s="531">
        <v>2010607</v>
      </c>
      <c r="B65" s="532" t="s">
        <v>178</v>
      </c>
      <c r="C65" s="312">
        <v>207</v>
      </c>
      <c r="D65" s="312">
        <v>316</v>
      </c>
      <c r="E65" s="431">
        <f t="shared" si="3"/>
        <v>0.527</v>
      </c>
      <c r="F65" s="322" t="str">
        <f t="shared" si="1"/>
        <v>是</v>
      </c>
      <c r="G65" s="384" t="str">
        <f t="shared" si="2"/>
        <v>项</v>
      </c>
    </row>
    <row r="66" ht="36" customHeight="1" spans="1:7">
      <c r="A66" s="531">
        <v>2010608</v>
      </c>
      <c r="B66" s="532" t="s">
        <v>179</v>
      </c>
      <c r="C66" s="312">
        <v>31</v>
      </c>
      <c r="D66" s="312">
        <v>12</v>
      </c>
      <c r="E66" s="431">
        <f t="shared" si="3"/>
        <v>-0.613</v>
      </c>
      <c r="F66" s="322" t="str">
        <f t="shared" si="1"/>
        <v>是</v>
      </c>
      <c r="G66" s="384" t="str">
        <f t="shared" si="2"/>
        <v>项</v>
      </c>
    </row>
    <row r="67" ht="36" customHeight="1" spans="1:7">
      <c r="A67" s="531">
        <v>2010650</v>
      </c>
      <c r="B67" s="532" t="s">
        <v>147</v>
      </c>
      <c r="C67" s="312">
        <v>171</v>
      </c>
      <c r="D67" s="312">
        <v>214</v>
      </c>
      <c r="E67" s="431">
        <f t="shared" si="3"/>
        <v>0.251</v>
      </c>
      <c r="F67" s="322" t="str">
        <f t="shared" si="1"/>
        <v>是</v>
      </c>
      <c r="G67" s="384" t="str">
        <f t="shared" si="2"/>
        <v>项</v>
      </c>
    </row>
    <row r="68" ht="36" customHeight="1" spans="1:7">
      <c r="A68" s="531">
        <v>2010699</v>
      </c>
      <c r="B68" s="532" t="s">
        <v>180</v>
      </c>
      <c r="C68" s="312">
        <v>31</v>
      </c>
      <c r="D68" s="312">
        <v>215</v>
      </c>
      <c r="E68" s="431">
        <f t="shared" si="3"/>
        <v>5.935</v>
      </c>
      <c r="F68" s="322" t="str">
        <f t="shared" ref="F68:F131" si="4">IF(LEN(A68)=3,"是",IF(B68&lt;&gt;"",IF(SUM(C68:D68)&lt;&gt;0,"是","否"),"是"))</f>
        <v>是</v>
      </c>
      <c r="G68" s="384" t="str">
        <f t="shared" ref="G68:G131" si="5">IF(LEN(A68)=3,"类",IF(LEN(A68)=5,"款","项"))</f>
        <v>项</v>
      </c>
    </row>
    <row r="69" ht="36" customHeight="1" spans="1:7">
      <c r="A69" s="530">
        <v>20107</v>
      </c>
      <c r="B69" s="340" t="s">
        <v>181</v>
      </c>
      <c r="C69" s="348">
        <v>307</v>
      </c>
      <c r="D69" s="348">
        <v>392</v>
      </c>
      <c r="E69" s="431">
        <f t="shared" si="3"/>
        <v>0.277</v>
      </c>
      <c r="F69" s="322" t="str">
        <f t="shared" si="4"/>
        <v>是</v>
      </c>
      <c r="G69" s="384" t="str">
        <f t="shared" si="5"/>
        <v>款</v>
      </c>
    </row>
    <row r="70" ht="36" customHeight="1" spans="1:7">
      <c r="A70" s="531">
        <v>2010701</v>
      </c>
      <c r="B70" s="532" t="s">
        <v>138</v>
      </c>
      <c r="C70" s="312">
        <v>307</v>
      </c>
      <c r="D70" s="312">
        <v>374</v>
      </c>
      <c r="E70" s="430">
        <f t="shared" si="3"/>
        <v>0.218</v>
      </c>
      <c r="F70" s="322" t="str">
        <f t="shared" si="4"/>
        <v>是</v>
      </c>
      <c r="G70" s="384" t="str">
        <f t="shared" si="5"/>
        <v>项</v>
      </c>
    </row>
    <row r="71" ht="36" customHeight="1" spans="1:7">
      <c r="A71" s="531">
        <v>2010702</v>
      </c>
      <c r="B71" s="532" t="s">
        <v>139</v>
      </c>
      <c r="C71" s="312"/>
      <c r="D71" s="312"/>
      <c r="E71" s="431" t="str">
        <f t="shared" si="3"/>
        <v/>
      </c>
      <c r="F71" s="322" t="str">
        <f t="shared" si="4"/>
        <v>否</v>
      </c>
      <c r="G71" s="384" t="str">
        <f t="shared" si="5"/>
        <v>项</v>
      </c>
    </row>
    <row r="72" ht="36" customHeight="1" spans="1:7">
      <c r="A72" s="531">
        <v>2010703</v>
      </c>
      <c r="B72" s="532" t="s">
        <v>140</v>
      </c>
      <c r="C72" s="312"/>
      <c r="D72" s="312"/>
      <c r="E72" s="431" t="str">
        <f t="shared" si="3"/>
        <v/>
      </c>
      <c r="F72" s="322" t="str">
        <f t="shared" si="4"/>
        <v>否</v>
      </c>
      <c r="G72" s="384" t="str">
        <f t="shared" si="5"/>
        <v>项</v>
      </c>
    </row>
    <row r="73" ht="36" customHeight="1" spans="1:7">
      <c r="A73" s="531">
        <v>2010709</v>
      </c>
      <c r="B73" s="532" t="s">
        <v>178</v>
      </c>
      <c r="C73" s="312"/>
      <c r="D73" s="312"/>
      <c r="E73" s="431" t="str">
        <f t="shared" si="3"/>
        <v/>
      </c>
      <c r="F73" s="322" t="str">
        <f t="shared" si="4"/>
        <v>否</v>
      </c>
      <c r="G73" s="384" t="str">
        <f t="shared" si="5"/>
        <v>项</v>
      </c>
    </row>
    <row r="74" ht="36" customHeight="1" spans="1:7">
      <c r="A74" s="533">
        <v>2010710</v>
      </c>
      <c r="B74" s="532" t="s">
        <v>182</v>
      </c>
      <c r="C74" s="312"/>
      <c r="D74" s="312"/>
      <c r="E74" s="431" t="str">
        <f t="shared" si="3"/>
        <v/>
      </c>
      <c r="F74" s="322" t="str">
        <f t="shared" si="4"/>
        <v>否</v>
      </c>
      <c r="G74" s="384" t="str">
        <f t="shared" si="5"/>
        <v>项</v>
      </c>
    </row>
    <row r="75" ht="36" customHeight="1" spans="1:7">
      <c r="A75" s="531">
        <v>2010750</v>
      </c>
      <c r="B75" s="532" t="s">
        <v>147</v>
      </c>
      <c r="C75" s="312"/>
      <c r="D75" s="312">
        <v>18</v>
      </c>
      <c r="E75" s="431" t="str">
        <f t="shared" si="3"/>
        <v/>
      </c>
      <c r="F75" s="322" t="str">
        <f t="shared" si="4"/>
        <v>是</v>
      </c>
      <c r="G75" s="384" t="str">
        <f t="shared" si="5"/>
        <v>项</v>
      </c>
    </row>
    <row r="76" ht="36" customHeight="1" spans="1:7">
      <c r="A76" s="531">
        <v>2010799</v>
      </c>
      <c r="B76" s="532" t="s">
        <v>183</v>
      </c>
      <c r="C76" s="312"/>
      <c r="D76" s="312"/>
      <c r="E76" s="431" t="str">
        <f t="shared" si="3"/>
        <v/>
      </c>
      <c r="F76" s="322" t="str">
        <f t="shared" si="4"/>
        <v>否</v>
      </c>
      <c r="G76" s="384" t="str">
        <f t="shared" si="5"/>
        <v>项</v>
      </c>
    </row>
    <row r="77" ht="36" customHeight="1" spans="1:7">
      <c r="A77" s="530">
        <v>20108</v>
      </c>
      <c r="B77" s="340" t="s">
        <v>184</v>
      </c>
      <c r="C77" s="348">
        <v>165</v>
      </c>
      <c r="D77" s="348">
        <v>82</v>
      </c>
      <c r="E77" s="431">
        <f t="shared" ref="E77:E140" si="6">IF(C77&gt;0,D77/C77-1,IF(C77&lt;0,-(D77/C77-1),""))</f>
        <v>-0.503</v>
      </c>
      <c r="F77" s="322" t="str">
        <f t="shared" si="4"/>
        <v>是</v>
      </c>
      <c r="G77" s="384" t="str">
        <f t="shared" si="5"/>
        <v>款</v>
      </c>
    </row>
    <row r="78" ht="36" customHeight="1" spans="1:7">
      <c r="A78" s="531">
        <v>2010801</v>
      </c>
      <c r="B78" s="532" t="s">
        <v>138</v>
      </c>
      <c r="C78" s="312">
        <v>47</v>
      </c>
      <c r="D78" s="312">
        <v>42</v>
      </c>
      <c r="E78" s="431">
        <f t="shared" si="6"/>
        <v>-0.106</v>
      </c>
      <c r="F78" s="322" t="str">
        <f t="shared" si="4"/>
        <v>是</v>
      </c>
      <c r="G78" s="384" t="str">
        <f t="shared" si="5"/>
        <v>项</v>
      </c>
    </row>
    <row r="79" ht="36" customHeight="1" spans="1:7">
      <c r="A79" s="531">
        <v>2010802</v>
      </c>
      <c r="B79" s="532" t="s">
        <v>139</v>
      </c>
      <c r="C79" s="312"/>
      <c r="D79" s="312"/>
      <c r="E79" s="431" t="str">
        <f t="shared" si="6"/>
        <v/>
      </c>
      <c r="F79" s="322" t="str">
        <f t="shared" si="4"/>
        <v>否</v>
      </c>
      <c r="G79" s="384" t="str">
        <f t="shared" si="5"/>
        <v>项</v>
      </c>
    </row>
    <row r="80" ht="36" customHeight="1" spans="1:7">
      <c r="A80" s="531">
        <v>2010803</v>
      </c>
      <c r="B80" s="532" t="s">
        <v>140</v>
      </c>
      <c r="C80" s="312"/>
      <c r="D80" s="312"/>
      <c r="E80" s="431" t="str">
        <f t="shared" si="6"/>
        <v/>
      </c>
      <c r="F80" s="322" t="str">
        <f t="shared" si="4"/>
        <v>否</v>
      </c>
      <c r="G80" s="384" t="str">
        <f t="shared" si="5"/>
        <v>项</v>
      </c>
    </row>
    <row r="81" ht="36" customHeight="1" spans="1:7">
      <c r="A81" s="531">
        <v>2010804</v>
      </c>
      <c r="B81" s="532" t="s">
        <v>185</v>
      </c>
      <c r="C81" s="312">
        <v>79</v>
      </c>
      <c r="D81" s="312"/>
      <c r="E81" s="431">
        <f t="shared" si="6"/>
        <v>-1</v>
      </c>
      <c r="F81" s="322" t="str">
        <f t="shared" si="4"/>
        <v>是</v>
      </c>
      <c r="G81" s="384" t="str">
        <f t="shared" si="5"/>
        <v>项</v>
      </c>
    </row>
    <row r="82" ht="36" customHeight="1" spans="1:7">
      <c r="A82" s="531">
        <v>2010805</v>
      </c>
      <c r="B82" s="532" t="s">
        <v>186</v>
      </c>
      <c r="C82" s="312"/>
      <c r="D82" s="312"/>
      <c r="E82" s="431" t="str">
        <f t="shared" si="6"/>
        <v/>
      </c>
      <c r="F82" s="322" t="str">
        <f t="shared" si="4"/>
        <v>否</v>
      </c>
      <c r="G82" s="384" t="str">
        <f t="shared" si="5"/>
        <v>项</v>
      </c>
    </row>
    <row r="83" ht="36" customHeight="1" spans="1:7">
      <c r="A83" s="531">
        <v>2010806</v>
      </c>
      <c r="B83" s="532" t="s">
        <v>178</v>
      </c>
      <c r="C83" s="312"/>
      <c r="D83" s="312"/>
      <c r="E83" s="430" t="str">
        <f t="shared" si="6"/>
        <v/>
      </c>
      <c r="F83" s="322" t="str">
        <f t="shared" si="4"/>
        <v>否</v>
      </c>
      <c r="G83" s="384" t="str">
        <f t="shared" si="5"/>
        <v>项</v>
      </c>
    </row>
    <row r="84" ht="36" customHeight="1" spans="1:7">
      <c r="A84" s="531">
        <v>2010850</v>
      </c>
      <c r="B84" s="532" t="s">
        <v>147</v>
      </c>
      <c r="C84" s="312">
        <v>39</v>
      </c>
      <c r="D84" s="312">
        <v>40</v>
      </c>
      <c r="E84" s="431">
        <f t="shared" si="6"/>
        <v>0.026</v>
      </c>
      <c r="F84" s="322" t="str">
        <f t="shared" si="4"/>
        <v>是</v>
      </c>
      <c r="G84" s="384" t="str">
        <f t="shared" si="5"/>
        <v>项</v>
      </c>
    </row>
    <row r="85" ht="36" customHeight="1" spans="1:7">
      <c r="A85" s="531">
        <v>2010899</v>
      </c>
      <c r="B85" s="532" t="s">
        <v>187</v>
      </c>
      <c r="C85" s="312"/>
      <c r="D85" s="312"/>
      <c r="E85" s="431" t="str">
        <f t="shared" si="6"/>
        <v/>
      </c>
      <c r="F85" s="322" t="str">
        <f t="shared" si="4"/>
        <v>否</v>
      </c>
      <c r="G85" s="384" t="str">
        <f t="shared" si="5"/>
        <v>项</v>
      </c>
    </row>
    <row r="86" ht="36" customHeight="1" spans="1:7">
      <c r="A86" s="530">
        <v>20109</v>
      </c>
      <c r="B86" s="340" t="s">
        <v>188</v>
      </c>
      <c r="C86" s="348">
        <v>267</v>
      </c>
      <c r="D86" s="348">
        <v>234</v>
      </c>
      <c r="E86" s="431">
        <f t="shared" si="6"/>
        <v>-0.124</v>
      </c>
      <c r="F86" s="322" t="str">
        <f t="shared" si="4"/>
        <v>是</v>
      </c>
      <c r="G86" s="384" t="str">
        <f t="shared" si="5"/>
        <v>款</v>
      </c>
    </row>
    <row r="87" ht="36" customHeight="1" spans="1:7">
      <c r="A87" s="531">
        <v>2010901</v>
      </c>
      <c r="B87" s="532" t="s">
        <v>138</v>
      </c>
      <c r="C87" s="312">
        <v>267</v>
      </c>
      <c r="D87" s="312">
        <v>234</v>
      </c>
      <c r="E87" s="431">
        <f t="shared" si="6"/>
        <v>-0.124</v>
      </c>
      <c r="F87" s="322" t="str">
        <f t="shared" si="4"/>
        <v>是</v>
      </c>
      <c r="G87" s="384" t="str">
        <f t="shared" si="5"/>
        <v>项</v>
      </c>
    </row>
    <row r="88" ht="36" customHeight="1" spans="1:7">
      <c r="A88" s="531">
        <v>2010902</v>
      </c>
      <c r="B88" s="532" t="s">
        <v>139</v>
      </c>
      <c r="C88" s="312"/>
      <c r="D88" s="312"/>
      <c r="E88" s="431" t="str">
        <f t="shared" si="6"/>
        <v/>
      </c>
      <c r="F88" s="322" t="str">
        <f t="shared" si="4"/>
        <v>否</v>
      </c>
      <c r="G88" s="384" t="str">
        <f t="shared" si="5"/>
        <v>项</v>
      </c>
    </row>
    <row r="89" ht="36" customHeight="1" spans="1:7">
      <c r="A89" s="531">
        <v>2010903</v>
      </c>
      <c r="B89" s="532" t="s">
        <v>140</v>
      </c>
      <c r="C89" s="312"/>
      <c r="D89" s="312"/>
      <c r="E89" s="431" t="str">
        <f t="shared" si="6"/>
        <v/>
      </c>
      <c r="F89" s="322" t="str">
        <f t="shared" si="4"/>
        <v>否</v>
      </c>
      <c r="G89" s="384" t="str">
        <f t="shared" si="5"/>
        <v>项</v>
      </c>
    </row>
    <row r="90" ht="36" customHeight="1" spans="1:7">
      <c r="A90" s="531">
        <v>2010905</v>
      </c>
      <c r="B90" s="532" t="s">
        <v>189</v>
      </c>
      <c r="C90" s="312"/>
      <c r="D90" s="312"/>
      <c r="E90" s="431" t="str">
        <f t="shared" si="6"/>
        <v/>
      </c>
      <c r="F90" s="322" t="str">
        <f t="shared" si="4"/>
        <v>否</v>
      </c>
      <c r="G90" s="384" t="str">
        <f t="shared" si="5"/>
        <v>项</v>
      </c>
    </row>
    <row r="91" ht="36" customHeight="1" spans="1:7">
      <c r="A91" s="531">
        <v>2010907</v>
      </c>
      <c r="B91" s="532" t="s">
        <v>190</v>
      </c>
      <c r="C91" s="312"/>
      <c r="D91" s="312"/>
      <c r="E91" s="431" t="str">
        <f t="shared" si="6"/>
        <v/>
      </c>
      <c r="F91" s="322" t="str">
        <f t="shared" si="4"/>
        <v>否</v>
      </c>
      <c r="G91" s="384" t="str">
        <f t="shared" si="5"/>
        <v>项</v>
      </c>
    </row>
    <row r="92" ht="36" customHeight="1" spans="1:7">
      <c r="A92" s="531">
        <v>2010908</v>
      </c>
      <c r="B92" s="532" t="s">
        <v>178</v>
      </c>
      <c r="C92" s="312"/>
      <c r="D92" s="312"/>
      <c r="E92" s="430" t="str">
        <f t="shared" si="6"/>
        <v/>
      </c>
      <c r="F92" s="322" t="str">
        <f t="shared" si="4"/>
        <v>否</v>
      </c>
      <c r="G92" s="384" t="str">
        <f t="shared" si="5"/>
        <v>项</v>
      </c>
    </row>
    <row r="93" ht="36" customHeight="1" spans="1:7">
      <c r="A93" s="531">
        <v>2010909</v>
      </c>
      <c r="B93" s="532" t="s">
        <v>191</v>
      </c>
      <c r="C93" s="312"/>
      <c r="D93" s="312"/>
      <c r="E93" s="431" t="str">
        <f t="shared" si="6"/>
        <v/>
      </c>
      <c r="F93" s="322" t="str">
        <f t="shared" si="4"/>
        <v>否</v>
      </c>
      <c r="G93" s="384" t="str">
        <f t="shared" si="5"/>
        <v>项</v>
      </c>
    </row>
    <row r="94" ht="36" customHeight="1" spans="1:7">
      <c r="A94" s="531">
        <v>2010910</v>
      </c>
      <c r="B94" s="532" t="s">
        <v>192</v>
      </c>
      <c r="C94" s="312"/>
      <c r="D94" s="312"/>
      <c r="E94" s="431" t="str">
        <f t="shared" si="6"/>
        <v/>
      </c>
      <c r="F94" s="322" t="str">
        <f t="shared" si="4"/>
        <v>否</v>
      </c>
      <c r="G94" s="384" t="str">
        <f t="shared" si="5"/>
        <v>项</v>
      </c>
    </row>
    <row r="95" ht="36" customHeight="1" spans="1:7">
      <c r="A95" s="531">
        <v>2010911</v>
      </c>
      <c r="B95" s="532" t="s">
        <v>193</v>
      </c>
      <c r="C95" s="312"/>
      <c r="D95" s="312"/>
      <c r="E95" s="431" t="str">
        <f t="shared" si="6"/>
        <v/>
      </c>
      <c r="F95" s="322" t="str">
        <f t="shared" si="4"/>
        <v>否</v>
      </c>
      <c r="G95" s="384" t="str">
        <f t="shared" si="5"/>
        <v>项</v>
      </c>
    </row>
    <row r="96" ht="36" customHeight="1" spans="1:7">
      <c r="A96" s="531">
        <v>2010912</v>
      </c>
      <c r="B96" s="532" t="s">
        <v>194</v>
      </c>
      <c r="C96" s="312"/>
      <c r="D96" s="312"/>
      <c r="E96" s="431" t="str">
        <f t="shared" si="6"/>
        <v/>
      </c>
      <c r="F96" s="322" t="str">
        <f t="shared" si="4"/>
        <v>否</v>
      </c>
      <c r="G96" s="384" t="str">
        <f t="shared" si="5"/>
        <v>项</v>
      </c>
    </row>
    <row r="97" ht="36" customHeight="1" spans="1:7">
      <c r="A97" s="531">
        <v>2010950</v>
      </c>
      <c r="B97" s="532" t="s">
        <v>147</v>
      </c>
      <c r="C97" s="312"/>
      <c r="D97" s="312"/>
      <c r="E97" s="431" t="str">
        <f t="shared" si="6"/>
        <v/>
      </c>
      <c r="F97" s="322" t="str">
        <f t="shared" si="4"/>
        <v>否</v>
      </c>
      <c r="G97" s="384" t="str">
        <f t="shared" si="5"/>
        <v>项</v>
      </c>
    </row>
    <row r="98" ht="36" customHeight="1" spans="1:7">
      <c r="A98" s="531">
        <v>2010999</v>
      </c>
      <c r="B98" s="532" t="s">
        <v>195</v>
      </c>
      <c r="C98" s="312"/>
      <c r="D98" s="312"/>
      <c r="E98" s="431" t="str">
        <f t="shared" si="6"/>
        <v/>
      </c>
      <c r="F98" s="322" t="str">
        <f t="shared" si="4"/>
        <v>否</v>
      </c>
      <c r="G98" s="384" t="str">
        <f t="shared" si="5"/>
        <v>项</v>
      </c>
    </row>
    <row r="99" ht="36" customHeight="1" spans="1:7">
      <c r="A99" s="530">
        <v>20111</v>
      </c>
      <c r="B99" s="340" t="s">
        <v>196</v>
      </c>
      <c r="C99" s="348">
        <v>11825</v>
      </c>
      <c r="D99" s="348">
        <v>12422</v>
      </c>
      <c r="E99" s="431">
        <f t="shared" si="6"/>
        <v>0.05</v>
      </c>
      <c r="F99" s="322" t="str">
        <f t="shared" si="4"/>
        <v>是</v>
      </c>
      <c r="G99" s="384" t="str">
        <f t="shared" si="5"/>
        <v>款</v>
      </c>
    </row>
    <row r="100" ht="36" customHeight="1" spans="1:7">
      <c r="A100" s="531">
        <v>2011101</v>
      </c>
      <c r="B100" s="532" t="s">
        <v>138</v>
      </c>
      <c r="C100" s="312">
        <v>7000</v>
      </c>
      <c r="D100" s="312">
        <v>7008</v>
      </c>
      <c r="E100" s="431">
        <f t="shared" si="6"/>
        <v>0.001</v>
      </c>
      <c r="F100" s="322" t="str">
        <f t="shared" si="4"/>
        <v>是</v>
      </c>
      <c r="G100" s="384" t="str">
        <f t="shared" si="5"/>
        <v>项</v>
      </c>
    </row>
    <row r="101" ht="36" customHeight="1" spans="1:7">
      <c r="A101" s="531">
        <v>2011102</v>
      </c>
      <c r="B101" s="532" t="s">
        <v>139</v>
      </c>
      <c r="C101" s="312">
        <v>3751</v>
      </c>
      <c r="D101" s="312">
        <v>3230</v>
      </c>
      <c r="E101" s="431">
        <f t="shared" si="6"/>
        <v>-0.139</v>
      </c>
      <c r="F101" s="322" t="str">
        <f t="shared" si="4"/>
        <v>是</v>
      </c>
      <c r="G101" s="384" t="str">
        <f t="shared" si="5"/>
        <v>项</v>
      </c>
    </row>
    <row r="102" ht="36" customHeight="1" spans="1:7">
      <c r="A102" s="531">
        <v>2011103</v>
      </c>
      <c r="B102" s="532" t="s">
        <v>140</v>
      </c>
      <c r="C102" s="312"/>
      <c r="D102" s="312"/>
      <c r="E102" s="431" t="str">
        <f t="shared" si="6"/>
        <v/>
      </c>
      <c r="F102" s="322" t="str">
        <f t="shared" si="4"/>
        <v>否</v>
      </c>
      <c r="G102" s="384" t="str">
        <f t="shared" si="5"/>
        <v>项</v>
      </c>
    </row>
    <row r="103" ht="36" customHeight="1" spans="1:7">
      <c r="A103" s="531">
        <v>2011104</v>
      </c>
      <c r="B103" s="532" t="s">
        <v>197</v>
      </c>
      <c r="C103" s="312">
        <v>486</v>
      </c>
      <c r="D103" s="312"/>
      <c r="E103" s="431">
        <f t="shared" si="6"/>
        <v>-1</v>
      </c>
      <c r="F103" s="322" t="str">
        <f t="shared" si="4"/>
        <v>是</v>
      </c>
      <c r="G103" s="384" t="str">
        <f t="shared" si="5"/>
        <v>项</v>
      </c>
    </row>
    <row r="104" ht="36" customHeight="1" spans="1:7">
      <c r="A104" s="531">
        <v>2011105</v>
      </c>
      <c r="B104" s="532" t="s">
        <v>198</v>
      </c>
      <c r="C104" s="312"/>
      <c r="D104" s="312"/>
      <c r="E104" s="431" t="str">
        <f t="shared" si="6"/>
        <v/>
      </c>
      <c r="F104" s="322" t="str">
        <f t="shared" si="4"/>
        <v>否</v>
      </c>
      <c r="G104" s="384" t="str">
        <f t="shared" si="5"/>
        <v>项</v>
      </c>
    </row>
    <row r="105" ht="36" customHeight="1" spans="1:7">
      <c r="A105" s="531">
        <v>2011106</v>
      </c>
      <c r="B105" s="532" t="s">
        <v>199</v>
      </c>
      <c r="C105" s="312"/>
      <c r="D105" s="312"/>
      <c r="E105" s="430" t="str">
        <f t="shared" si="6"/>
        <v/>
      </c>
      <c r="F105" s="322" t="str">
        <f t="shared" si="4"/>
        <v>否</v>
      </c>
      <c r="G105" s="384" t="str">
        <f t="shared" si="5"/>
        <v>项</v>
      </c>
    </row>
    <row r="106" ht="36" customHeight="1" spans="1:7">
      <c r="A106" s="531">
        <v>2011150</v>
      </c>
      <c r="B106" s="532" t="s">
        <v>147</v>
      </c>
      <c r="C106" s="312">
        <v>347</v>
      </c>
      <c r="D106" s="312">
        <v>354</v>
      </c>
      <c r="E106" s="431">
        <f t="shared" si="6"/>
        <v>0.02</v>
      </c>
      <c r="F106" s="322" t="str">
        <f t="shared" si="4"/>
        <v>是</v>
      </c>
      <c r="G106" s="384" t="str">
        <f t="shared" si="5"/>
        <v>项</v>
      </c>
    </row>
    <row r="107" ht="36" customHeight="1" spans="1:7">
      <c r="A107" s="531">
        <v>2011199</v>
      </c>
      <c r="B107" s="532" t="s">
        <v>200</v>
      </c>
      <c r="C107" s="312">
        <v>241</v>
      </c>
      <c r="D107" s="312">
        <v>1830</v>
      </c>
      <c r="E107" s="431">
        <f t="shared" si="6"/>
        <v>6.593</v>
      </c>
      <c r="F107" s="322" t="str">
        <f t="shared" si="4"/>
        <v>是</v>
      </c>
      <c r="G107" s="384" t="str">
        <f t="shared" si="5"/>
        <v>项</v>
      </c>
    </row>
    <row r="108" ht="36" customHeight="1" spans="1:7">
      <c r="A108" s="530">
        <v>20113</v>
      </c>
      <c r="B108" s="340" t="s">
        <v>201</v>
      </c>
      <c r="C108" s="348">
        <v>3011</v>
      </c>
      <c r="D108" s="348">
        <v>1889</v>
      </c>
      <c r="E108" s="431">
        <f t="shared" si="6"/>
        <v>-0.373</v>
      </c>
      <c r="F108" s="322" t="str">
        <f t="shared" si="4"/>
        <v>是</v>
      </c>
      <c r="G108" s="384" t="str">
        <f t="shared" si="5"/>
        <v>款</v>
      </c>
    </row>
    <row r="109" ht="36" customHeight="1" spans="1:7">
      <c r="A109" s="531">
        <v>2011301</v>
      </c>
      <c r="B109" s="532" t="s">
        <v>138</v>
      </c>
      <c r="C109" s="312">
        <v>1022</v>
      </c>
      <c r="D109" s="312">
        <v>1077</v>
      </c>
      <c r="E109" s="431">
        <f t="shared" si="6"/>
        <v>0.054</v>
      </c>
      <c r="F109" s="322" t="str">
        <f t="shared" si="4"/>
        <v>是</v>
      </c>
      <c r="G109" s="384" t="str">
        <f t="shared" si="5"/>
        <v>项</v>
      </c>
    </row>
    <row r="110" ht="36" customHeight="1" spans="1:7">
      <c r="A110" s="531">
        <v>2011302</v>
      </c>
      <c r="B110" s="532" t="s">
        <v>139</v>
      </c>
      <c r="C110" s="312">
        <v>305</v>
      </c>
      <c r="D110" s="312">
        <v>43</v>
      </c>
      <c r="E110" s="431">
        <f t="shared" si="6"/>
        <v>-0.859</v>
      </c>
      <c r="F110" s="322" t="str">
        <f t="shared" si="4"/>
        <v>是</v>
      </c>
      <c r="G110" s="384" t="str">
        <f t="shared" si="5"/>
        <v>项</v>
      </c>
    </row>
    <row r="111" ht="36" customHeight="1" spans="1:7">
      <c r="A111" s="531">
        <v>2011303</v>
      </c>
      <c r="B111" s="532" t="s">
        <v>140</v>
      </c>
      <c r="C111" s="312"/>
      <c r="D111" s="312"/>
      <c r="E111" s="431" t="str">
        <f t="shared" si="6"/>
        <v/>
      </c>
      <c r="F111" s="322" t="str">
        <f t="shared" si="4"/>
        <v>否</v>
      </c>
      <c r="G111" s="384" t="str">
        <f t="shared" si="5"/>
        <v>项</v>
      </c>
    </row>
    <row r="112" ht="36" customHeight="1" spans="1:7">
      <c r="A112" s="531">
        <v>2011304</v>
      </c>
      <c r="B112" s="532" t="s">
        <v>202</v>
      </c>
      <c r="C112" s="312">
        <v>57</v>
      </c>
      <c r="D112" s="312"/>
      <c r="E112" s="431">
        <f t="shared" si="6"/>
        <v>-1</v>
      </c>
      <c r="F112" s="322" t="str">
        <f t="shared" si="4"/>
        <v>是</v>
      </c>
      <c r="G112" s="384" t="str">
        <f t="shared" si="5"/>
        <v>项</v>
      </c>
    </row>
    <row r="113" ht="36" customHeight="1" spans="1:7">
      <c r="A113" s="531">
        <v>2011305</v>
      </c>
      <c r="B113" s="532" t="s">
        <v>203</v>
      </c>
      <c r="C113" s="312">
        <v>3</v>
      </c>
      <c r="D113" s="312">
        <v>9</v>
      </c>
      <c r="E113" s="431">
        <f t="shared" si="6"/>
        <v>2</v>
      </c>
      <c r="F113" s="322" t="str">
        <f t="shared" si="4"/>
        <v>是</v>
      </c>
      <c r="G113" s="384" t="str">
        <f t="shared" si="5"/>
        <v>项</v>
      </c>
    </row>
    <row r="114" ht="36" customHeight="1" spans="1:7">
      <c r="A114" s="531">
        <v>2011306</v>
      </c>
      <c r="B114" s="532" t="s">
        <v>204</v>
      </c>
      <c r="C114" s="312"/>
      <c r="D114" s="312"/>
      <c r="E114" s="431" t="str">
        <f t="shared" si="6"/>
        <v/>
      </c>
      <c r="F114" s="322" t="str">
        <f t="shared" si="4"/>
        <v>否</v>
      </c>
      <c r="G114" s="384" t="str">
        <f t="shared" si="5"/>
        <v>项</v>
      </c>
    </row>
    <row r="115" ht="36" customHeight="1" spans="1:7">
      <c r="A115" s="531">
        <v>2011307</v>
      </c>
      <c r="B115" s="532" t="s">
        <v>205</v>
      </c>
      <c r="C115" s="312">
        <v>1158</v>
      </c>
      <c r="D115" s="312">
        <v>170</v>
      </c>
      <c r="E115" s="430">
        <f t="shared" si="6"/>
        <v>-0.853</v>
      </c>
      <c r="F115" s="322" t="str">
        <f t="shared" si="4"/>
        <v>是</v>
      </c>
      <c r="G115" s="384" t="str">
        <f t="shared" si="5"/>
        <v>项</v>
      </c>
    </row>
    <row r="116" ht="36" customHeight="1" spans="1:7">
      <c r="A116" s="531">
        <v>2011308</v>
      </c>
      <c r="B116" s="532" t="s">
        <v>206</v>
      </c>
      <c r="C116" s="312">
        <v>172</v>
      </c>
      <c r="D116" s="312">
        <v>287</v>
      </c>
      <c r="E116" s="431">
        <f t="shared" si="6"/>
        <v>0.669</v>
      </c>
      <c r="F116" s="322" t="str">
        <f t="shared" si="4"/>
        <v>是</v>
      </c>
      <c r="G116" s="384" t="str">
        <f t="shared" si="5"/>
        <v>项</v>
      </c>
    </row>
    <row r="117" ht="36" customHeight="1" spans="1:7">
      <c r="A117" s="531">
        <v>2011350</v>
      </c>
      <c r="B117" s="532" t="s">
        <v>147</v>
      </c>
      <c r="C117" s="312">
        <v>305</v>
      </c>
      <c r="D117" s="312">
        <v>303</v>
      </c>
      <c r="E117" s="431">
        <f t="shared" si="6"/>
        <v>-0.007</v>
      </c>
      <c r="F117" s="322" t="str">
        <f t="shared" si="4"/>
        <v>是</v>
      </c>
      <c r="G117" s="384" t="str">
        <f t="shared" si="5"/>
        <v>项</v>
      </c>
    </row>
    <row r="118" ht="36" customHeight="1" spans="1:7">
      <c r="A118" s="531">
        <v>2011399</v>
      </c>
      <c r="B118" s="532" t="s">
        <v>207</v>
      </c>
      <c r="C118" s="312">
        <v>-11</v>
      </c>
      <c r="D118" s="312"/>
      <c r="E118" s="431">
        <f t="shared" si="6"/>
        <v>1</v>
      </c>
      <c r="F118" s="322" t="str">
        <f t="shared" si="4"/>
        <v>是</v>
      </c>
      <c r="G118" s="384" t="str">
        <f t="shared" si="5"/>
        <v>项</v>
      </c>
    </row>
    <row r="119" ht="36" customHeight="1" spans="1:7">
      <c r="A119" s="530">
        <v>20114</v>
      </c>
      <c r="B119" s="340" t="s">
        <v>208</v>
      </c>
      <c r="C119" s="348">
        <v>121</v>
      </c>
      <c r="D119" s="348">
        <v>101</v>
      </c>
      <c r="E119" s="431">
        <f t="shared" si="6"/>
        <v>-0.165</v>
      </c>
      <c r="F119" s="322" t="str">
        <f t="shared" si="4"/>
        <v>是</v>
      </c>
      <c r="G119" s="384" t="str">
        <f t="shared" si="5"/>
        <v>款</v>
      </c>
    </row>
    <row r="120" ht="36" customHeight="1" spans="1:7">
      <c r="A120" s="531">
        <v>2011401</v>
      </c>
      <c r="B120" s="532" t="s">
        <v>138</v>
      </c>
      <c r="C120" s="312"/>
      <c r="D120" s="312"/>
      <c r="E120" s="431" t="str">
        <f t="shared" si="6"/>
        <v/>
      </c>
      <c r="F120" s="322" t="str">
        <f t="shared" si="4"/>
        <v>否</v>
      </c>
      <c r="G120" s="384" t="str">
        <f t="shared" si="5"/>
        <v>项</v>
      </c>
    </row>
    <row r="121" ht="36" customHeight="1" spans="1:7">
      <c r="A121" s="531">
        <v>2011402</v>
      </c>
      <c r="B121" s="532" t="s">
        <v>139</v>
      </c>
      <c r="C121" s="312"/>
      <c r="D121" s="312"/>
      <c r="E121" s="431" t="str">
        <f t="shared" si="6"/>
        <v/>
      </c>
      <c r="F121" s="322" t="str">
        <f t="shared" si="4"/>
        <v>否</v>
      </c>
      <c r="G121" s="384" t="str">
        <f t="shared" si="5"/>
        <v>项</v>
      </c>
    </row>
    <row r="122" ht="36" customHeight="1" spans="1:7">
      <c r="A122" s="531">
        <v>2011403</v>
      </c>
      <c r="B122" s="532" t="s">
        <v>140</v>
      </c>
      <c r="C122" s="312"/>
      <c r="D122" s="312"/>
      <c r="E122" s="431" t="str">
        <f t="shared" si="6"/>
        <v/>
      </c>
      <c r="F122" s="322" t="str">
        <f t="shared" si="4"/>
        <v>否</v>
      </c>
      <c r="G122" s="384" t="str">
        <f t="shared" si="5"/>
        <v>项</v>
      </c>
    </row>
    <row r="123" ht="36" customHeight="1" spans="1:7">
      <c r="A123" s="531">
        <v>2011404</v>
      </c>
      <c r="B123" s="532" t="s">
        <v>209</v>
      </c>
      <c r="C123" s="312"/>
      <c r="D123" s="312"/>
      <c r="E123" s="431" t="str">
        <f t="shared" si="6"/>
        <v/>
      </c>
      <c r="F123" s="322" t="str">
        <f t="shared" si="4"/>
        <v>否</v>
      </c>
      <c r="G123" s="384" t="str">
        <f t="shared" si="5"/>
        <v>项</v>
      </c>
    </row>
    <row r="124" ht="36" customHeight="1" spans="1:7">
      <c r="A124" s="531">
        <v>2011405</v>
      </c>
      <c r="B124" s="532" t="s">
        <v>210</v>
      </c>
      <c r="C124" s="312"/>
      <c r="D124" s="312"/>
      <c r="E124" s="430" t="str">
        <f t="shared" si="6"/>
        <v/>
      </c>
      <c r="F124" s="322" t="str">
        <f t="shared" si="4"/>
        <v>否</v>
      </c>
      <c r="G124" s="384" t="str">
        <f t="shared" si="5"/>
        <v>项</v>
      </c>
    </row>
    <row r="125" ht="36" customHeight="1" spans="1:7">
      <c r="A125" s="531">
        <v>2011408</v>
      </c>
      <c r="B125" s="532" t="s">
        <v>211</v>
      </c>
      <c r="C125" s="312"/>
      <c r="D125" s="312"/>
      <c r="E125" s="431" t="str">
        <f t="shared" si="6"/>
        <v/>
      </c>
      <c r="F125" s="322" t="str">
        <f t="shared" si="4"/>
        <v>否</v>
      </c>
      <c r="G125" s="384" t="str">
        <f t="shared" si="5"/>
        <v>项</v>
      </c>
    </row>
    <row r="126" ht="36" customHeight="1" spans="1:7">
      <c r="A126" s="531">
        <v>2011409</v>
      </c>
      <c r="B126" s="532" t="s">
        <v>212</v>
      </c>
      <c r="C126" s="312">
        <v>23</v>
      </c>
      <c r="D126" s="312"/>
      <c r="E126" s="431">
        <f t="shared" si="6"/>
        <v>-1</v>
      </c>
      <c r="F126" s="322" t="str">
        <f t="shared" si="4"/>
        <v>是</v>
      </c>
      <c r="G126" s="384" t="str">
        <f t="shared" si="5"/>
        <v>项</v>
      </c>
    </row>
    <row r="127" ht="36" customHeight="1" spans="1:7">
      <c r="A127" s="531">
        <v>2011410</v>
      </c>
      <c r="B127" s="532" t="s">
        <v>213</v>
      </c>
      <c r="C127" s="312"/>
      <c r="D127" s="312"/>
      <c r="E127" s="431" t="str">
        <f t="shared" si="6"/>
        <v/>
      </c>
      <c r="F127" s="322" t="str">
        <f t="shared" si="4"/>
        <v>否</v>
      </c>
      <c r="G127" s="384" t="str">
        <f t="shared" si="5"/>
        <v>项</v>
      </c>
    </row>
    <row r="128" ht="36" customHeight="1" spans="1:7">
      <c r="A128" s="531">
        <v>2011411</v>
      </c>
      <c r="B128" s="532" t="s">
        <v>214</v>
      </c>
      <c r="C128" s="312"/>
      <c r="D128" s="312"/>
      <c r="E128" s="431" t="str">
        <f t="shared" si="6"/>
        <v/>
      </c>
      <c r="F128" s="322" t="str">
        <f t="shared" si="4"/>
        <v>否</v>
      </c>
      <c r="G128" s="384" t="str">
        <f t="shared" si="5"/>
        <v>项</v>
      </c>
    </row>
    <row r="129" ht="36" customHeight="1" spans="1:7">
      <c r="A129" s="531">
        <v>2011450</v>
      </c>
      <c r="B129" s="532" t="s">
        <v>147</v>
      </c>
      <c r="C129" s="312">
        <v>98</v>
      </c>
      <c r="D129" s="312">
        <v>101</v>
      </c>
      <c r="E129" s="431">
        <f t="shared" si="6"/>
        <v>0.031</v>
      </c>
      <c r="F129" s="322" t="str">
        <f t="shared" si="4"/>
        <v>是</v>
      </c>
      <c r="G129" s="384" t="str">
        <f t="shared" si="5"/>
        <v>项</v>
      </c>
    </row>
    <row r="130" ht="36" customHeight="1" spans="1:7">
      <c r="A130" s="531">
        <v>2011499</v>
      </c>
      <c r="B130" s="532" t="s">
        <v>215</v>
      </c>
      <c r="C130" s="312"/>
      <c r="D130" s="312"/>
      <c r="E130" s="431" t="str">
        <f t="shared" si="6"/>
        <v/>
      </c>
      <c r="F130" s="322" t="str">
        <f t="shared" si="4"/>
        <v>否</v>
      </c>
      <c r="G130" s="384" t="str">
        <f t="shared" si="5"/>
        <v>项</v>
      </c>
    </row>
    <row r="131" ht="36" customHeight="1" spans="1:7">
      <c r="A131" s="530">
        <v>20123</v>
      </c>
      <c r="B131" s="340" t="s">
        <v>216</v>
      </c>
      <c r="C131" s="348">
        <v>1454</v>
      </c>
      <c r="D131" s="348">
        <v>435</v>
      </c>
      <c r="E131" s="431">
        <f t="shared" si="6"/>
        <v>-0.701</v>
      </c>
      <c r="F131" s="322" t="str">
        <f t="shared" si="4"/>
        <v>是</v>
      </c>
      <c r="G131" s="384" t="str">
        <f t="shared" si="5"/>
        <v>款</v>
      </c>
    </row>
    <row r="132" ht="36" customHeight="1" spans="1:7">
      <c r="A132" s="531">
        <v>2012301</v>
      </c>
      <c r="B132" s="532" t="s">
        <v>138</v>
      </c>
      <c r="C132" s="312"/>
      <c r="D132" s="312"/>
      <c r="E132" s="431" t="str">
        <f t="shared" si="6"/>
        <v/>
      </c>
      <c r="F132" s="322" t="str">
        <f t="shared" ref="F132:F195" si="7">IF(LEN(A132)=3,"是",IF(B132&lt;&gt;"",IF(SUM(C132:D132)&lt;&gt;0,"是","否"),"是"))</f>
        <v>否</v>
      </c>
      <c r="G132" s="384" t="str">
        <f t="shared" ref="G132:G195" si="8">IF(LEN(A132)=3,"类",IF(LEN(A132)=5,"款","项"))</f>
        <v>项</v>
      </c>
    </row>
    <row r="133" ht="36" customHeight="1" spans="1:7">
      <c r="A133" s="531">
        <v>2012302</v>
      </c>
      <c r="B133" s="532" t="s">
        <v>139</v>
      </c>
      <c r="C133" s="312">
        <v>14</v>
      </c>
      <c r="D133" s="312"/>
      <c r="E133" s="431">
        <f t="shared" si="6"/>
        <v>-1</v>
      </c>
      <c r="F133" s="322" t="str">
        <f t="shared" si="7"/>
        <v>是</v>
      </c>
      <c r="G133" s="384" t="str">
        <f t="shared" si="8"/>
        <v>项</v>
      </c>
    </row>
    <row r="134" ht="36" customHeight="1" spans="1:7">
      <c r="A134" s="531">
        <v>2012303</v>
      </c>
      <c r="B134" s="532" t="s">
        <v>140</v>
      </c>
      <c r="C134" s="312"/>
      <c r="D134" s="312"/>
      <c r="E134" s="431" t="str">
        <f t="shared" si="6"/>
        <v/>
      </c>
      <c r="F134" s="322" t="str">
        <f t="shared" si="7"/>
        <v>否</v>
      </c>
      <c r="G134" s="384" t="str">
        <f t="shared" si="8"/>
        <v>项</v>
      </c>
    </row>
    <row r="135" ht="36" customHeight="1" spans="1:7">
      <c r="A135" s="531">
        <v>2012304</v>
      </c>
      <c r="B135" s="532" t="s">
        <v>217</v>
      </c>
      <c r="C135" s="312">
        <v>1440</v>
      </c>
      <c r="D135" s="312">
        <v>435</v>
      </c>
      <c r="E135" s="430">
        <f t="shared" si="6"/>
        <v>-0.698</v>
      </c>
      <c r="F135" s="322" t="str">
        <f t="shared" si="7"/>
        <v>是</v>
      </c>
      <c r="G135" s="384" t="str">
        <f t="shared" si="8"/>
        <v>项</v>
      </c>
    </row>
    <row r="136" ht="36" customHeight="1" spans="1:7">
      <c r="A136" s="531">
        <v>2012350</v>
      </c>
      <c r="B136" s="532" t="s">
        <v>147</v>
      </c>
      <c r="C136" s="312"/>
      <c r="D136" s="312"/>
      <c r="E136" s="431" t="str">
        <f t="shared" si="6"/>
        <v/>
      </c>
      <c r="F136" s="322" t="str">
        <f t="shared" si="7"/>
        <v>否</v>
      </c>
      <c r="G136" s="384" t="str">
        <f t="shared" si="8"/>
        <v>项</v>
      </c>
    </row>
    <row r="137" ht="36" customHeight="1" spans="1:7">
      <c r="A137" s="531">
        <v>2012399</v>
      </c>
      <c r="B137" s="532" t="s">
        <v>218</v>
      </c>
      <c r="C137" s="312"/>
      <c r="D137" s="312"/>
      <c r="E137" s="431" t="str">
        <f t="shared" si="6"/>
        <v/>
      </c>
      <c r="F137" s="322" t="str">
        <f t="shared" si="7"/>
        <v>否</v>
      </c>
      <c r="G137" s="384" t="str">
        <f t="shared" si="8"/>
        <v>项</v>
      </c>
    </row>
    <row r="138" ht="36" customHeight="1" spans="1:7">
      <c r="A138" s="530">
        <v>20125</v>
      </c>
      <c r="B138" s="340" t="s">
        <v>219</v>
      </c>
      <c r="C138" s="348">
        <v>95</v>
      </c>
      <c r="D138" s="348">
        <v>124</v>
      </c>
      <c r="E138" s="431">
        <f t="shared" si="6"/>
        <v>0.305</v>
      </c>
      <c r="F138" s="322" t="str">
        <f t="shared" si="7"/>
        <v>是</v>
      </c>
      <c r="G138" s="384" t="str">
        <f t="shared" si="8"/>
        <v>款</v>
      </c>
    </row>
    <row r="139" ht="36" customHeight="1" spans="1:7">
      <c r="A139" s="531">
        <v>2012501</v>
      </c>
      <c r="B139" s="532" t="s">
        <v>138</v>
      </c>
      <c r="C139" s="312">
        <v>95</v>
      </c>
      <c r="D139" s="312">
        <v>124</v>
      </c>
      <c r="E139" s="431">
        <f t="shared" si="6"/>
        <v>0.305</v>
      </c>
      <c r="F139" s="322" t="str">
        <f t="shared" si="7"/>
        <v>是</v>
      </c>
      <c r="G139" s="384" t="str">
        <f t="shared" si="8"/>
        <v>项</v>
      </c>
    </row>
    <row r="140" ht="36" customHeight="1" spans="1:7">
      <c r="A140" s="531">
        <v>2012502</v>
      </c>
      <c r="B140" s="532" t="s">
        <v>139</v>
      </c>
      <c r="C140" s="312"/>
      <c r="D140" s="312"/>
      <c r="E140" s="431" t="str">
        <f t="shared" si="6"/>
        <v/>
      </c>
      <c r="F140" s="322" t="str">
        <f t="shared" si="7"/>
        <v>否</v>
      </c>
      <c r="G140" s="384" t="str">
        <f t="shared" si="8"/>
        <v>项</v>
      </c>
    </row>
    <row r="141" ht="36" customHeight="1" spans="1:7">
      <c r="A141" s="531">
        <v>2012503</v>
      </c>
      <c r="B141" s="532" t="s">
        <v>140</v>
      </c>
      <c r="C141" s="312"/>
      <c r="D141" s="312"/>
      <c r="E141" s="431" t="str">
        <f t="shared" ref="E141:E204" si="9">IF(C141&gt;0,D141/C141-1,IF(C141&lt;0,-(D141/C141-1),""))</f>
        <v/>
      </c>
      <c r="F141" s="322" t="str">
        <f t="shared" si="7"/>
        <v>否</v>
      </c>
      <c r="G141" s="384" t="str">
        <f t="shared" si="8"/>
        <v>项</v>
      </c>
    </row>
    <row r="142" ht="36" customHeight="1" spans="1:7">
      <c r="A142" s="531">
        <v>2012504</v>
      </c>
      <c r="B142" s="532" t="s">
        <v>220</v>
      </c>
      <c r="C142" s="312"/>
      <c r="D142" s="312"/>
      <c r="E142" s="431" t="str">
        <f t="shared" si="9"/>
        <v/>
      </c>
      <c r="F142" s="322" t="str">
        <f t="shared" si="7"/>
        <v>否</v>
      </c>
      <c r="G142" s="384" t="str">
        <f t="shared" si="8"/>
        <v>项</v>
      </c>
    </row>
    <row r="143" ht="36" customHeight="1" spans="1:7">
      <c r="A143" s="531">
        <v>2012505</v>
      </c>
      <c r="B143" s="532" t="s">
        <v>221</v>
      </c>
      <c r="C143" s="312"/>
      <c r="D143" s="312"/>
      <c r="E143" s="431" t="str">
        <f t="shared" si="9"/>
        <v/>
      </c>
      <c r="F143" s="322" t="str">
        <f t="shared" si="7"/>
        <v>否</v>
      </c>
      <c r="G143" s="384" t="str">
        <f t="shared" si="8"/>
        <v>项</v>
      </c>
    </row>
    <row r="144" ht="36" customHeight="1" spans="1:7">
      <c r="A144" s="531">
        <v>2012550</v>
      </c>
      <c r="B144" s="532" t="s">
        <v>147</v>
      </c>
      <c r="C144" s="312"/>
      <c r="D144" s="312"/>
      <c r="E144" s="431" t="str">
        <f t="shared" si="9"/>
        <v/>
      </c>
      <c r="F144" s="322" t="str">
        <f t="shared" si="7"/>
        <v>否</v>
      </c>
      <c r="G144" s="384" t="str">
        <f t="shared" si="8"/>
        <v>项</v>
      </c>
    </row>
    <row r="145" ht="36" customHeight="1" spans="1:7">
      <c r="A145" s="531">
        <v>2012599</v>
      </c>
      <c r="B145" s="532" t="s">
        <v>222</v>
      </c>
      <c r="C145" s="312"/>
      <c r="D145" s="312"/>
      <c r="E145" s="431" t="str">
        <f t="shared" si="9"/>
        <v/>
      </c>
      <c r="F145" s="322" t="str">
        <f t="shared" si="7"/>
        <v>否</v>
      </c>
      <c r="G145" s="384" t="str">
        <f t="shared" si="8"/>
        <v>项</v>
      </c>
    </row>
    <row r="146" ht="36" customHeight="1" spans="1:7">
      <c r="A146" s="530">
        <v>20126</v>
      </c>
      <c r="B146" s="340" t="s">
        <v>223</v>
      </c>
      <c r="C146" s="348">
        <v>397</v>
      </c>
      <c r="D146" s="348"/>
      <c r="E146" s="431">
        <f t="shared" si="9"/>
        <v>-1</v>
      </c>
      <c r="F146" s="322" t="str">
        <f t="shared" si="7"/>
        <v>是</v>
      </c>
      <c r="G146" s="384" t="str">
        <f t="shared" si="8"/>
        <v>款</v>
      </c>
    </row>
    <row r="147" ht="36" customHeight="1" spans="1:7">
      <c r="A147" s="531">
        <v>2012601</v>
      </c>
      <c r="B147" s="532" t="s">
        <v>138</v>
      </c>
      <c r="C147" s="312"/>
      <c r="D147" s="312"/>
      <c r="E147" s="431" t="str">
        <f t="shared" si="9"/>
        <v/>
      </c>
      <c r="F147" s="322" t="str">
        <f t="shared" si="7"/>
        <v>否</v>
      </c>
      <c r="G147" s="384" t="str">
        <f t="shared" si="8"/>
        <v>项</v>
      </c>
    </row>
    <row r="148" ht="36" customHeight="1" spans="1:7">
      <c r="A148" s="531">
        <v>2012602</v>
      </c>
      <c r="B148" s="532" t="s">
        <v>139</v>
      </c>
      <c r="C148" s="312"/>
      <c r="D148" s="312"/>
      <c r="E148" s="430" t="str">
        <f t="shared" si="9"/>
        <v/>
      </c>
      <c r="F148" s="322" t="str">
        <f t="shared" si="7"/>
        <v>否</v>
      </c>
      <c r="G148" s="384" t="str">
        <f t="shared" si="8"/>
        <v>项</v>
      </c>
    </row>
    <row r="149" ht="36" customHeight="1" spans="1:7">
      <c r="A149" s="531">
        <v>2012603</v>
      </c>
      <c r="B149" s="532" t="s">
        <v>140</v>
      </c>
      <c r="C149" s="312"/>
      <c r="D149" s="312"/>
      <c r="E149" s="431" t="str">
        <f t="shared" si="9"/>
        <v/>
      </c>
      <c r="F149" s="322" t="str">
        <f t="shared" si="7"/>
        <v>否</v>
      </c>
      <c r="G149" s="384" t="str">
        <f t="shared" si="8"/>
        <v>项</v>
      </c>
    </row>
    <row r="150" ht="36" customHeight="1" spans="1:7">
      <c r="A150" s="531">
        <v>2012604</v>
      </c>
      <c r="B150" s="532" t="s">
        <v>224</v>
      </c>
      <c r="C150" s="312">
        <v>397</v>
      </c>
      <c r="D150" s="312"/>
      <c r="E150" s="431">
        <f t="shared" si="9"/>
        <v>-1</v>
      </c>
      <c r="F150" s="322" t="str">
        <f t="shared" si="7"/>
        <v>是</v>
      </c>
      <c r="G150" s="384" t="str">
        <f t="shared" si="8"/>
        <v>项</v>
      </c>
    </row>
    <row r="151" ht="36" customHeight="1" spans="1:7">
      <c r="A151" s="531">
        <v>2012699</v>
      </c>
      <c r="B151" s="532" t="s">
        <v>225</v>
      </c>
      <c r="C151" s="312"/>
      <c r="D151" s="312"/>
      <c r="E151" s="431" t="str">
        <f t="shared" si="9"/>
        <v/>
      </c>
      <c r="F151" s="322" t="str">
        <f t="shared" si="7"/>
        <v>否</v>
      </c>
      <c r="G151" s="384" t="str">
        <f t="shared" si="8"/>
        <v>项</v>
      </c>
    </row>
    <row r="152" ht="36" customHeight="1" spans="1:7">
      <c r="A152" s="530">
        <v>20128</v>
      </c>
      <c r="B152" s="340" t="s">
        <v>226</v>
      </c>
      <c r="C152" s="348">
        <v>732</v>
      </c>
      <c r="D152" s="348">
        <v>811</v>
      </c>
      <c r="E152" s="431">
        <f t="shared" si="9"/>
        <v>0.108</v>
      </c>
      <c r="F152" s="322" t="str">
        <f t="shared" si="7"/>
        <v>是</v>
      </c>
      <c r="G152" s="384" t="str">
        <f t="shared" si="8"/>
        <v>款</v>
      </c>
    </row>
    <row r="153" ht="36" customHeight="1" spans="1:7">
      <c r="A153" s="531">
        <v>2012801</v>
      </c>
      <c r="B153" s="532" t="s">
        <v>138</v>
      </c>
      <c r="C153" s="312">
        <v>701</v>
      </c>
      <c r="D153" s="312">
        <v>705</v>
      </c>
      <c r="E153" s="431">
        <f t="shared" si="9"/>
        <v>0.006</v>
      </c>
      <c r="F153" s="322" t="str">
        <f t="shared" si="7"/>
        <v>是</v>
      </c>
      <c r="G153" s="384" t="str">
        <f t="shared" si="8"/>
        <v>项</v>
      </c>
    </row>
    <row r="154" ht="36" customHeight="1" spans="1:7">
      <c r="A154" s="531">
        <v>2012802</v>
      </c>
      <c r="B154" s="532" t="s">
        <v>139</v>
      </c>
      <c r="C154" s="312">
        <v>31</v>
      </c>
      <c r="D154" s="312">
        <v>106</v>
      </c>
      <c r="E154" s="431">
        <f t="shared" si="9"/>
        <v>2.419</v>
      </c>
      <c r="F154" s="322" t="str">
        <f t="shared" si="7"/>
        <v>是</v>
      </c>
      <c r="G154" s="384" t="str">
        <f t="shared" si="8"/>
        <v>项</v>
      </c>
    </row>
    <row r="155" ht="36" customHeight="1" spans="1:7">
      <c r="A155" s="531">
        <v>2012803</v>
      </c>
      <c r="B155" s="532" t="s">
        <v>140</v>
      </c>
      <c r="C155" s="312"/>
      <c r="D155" s="312"/>
      <c r="E155" s="430" t="str">
        <f t="shared" si="9"/>
        <v/>
      </c>
      <c r="F155" s="322" t="str">
        <f t="shared" si="7"/>
        <v>否</v>
      </c>
      <c r="G155" s="384" t="str">
        <f t="shared" si="8"/>
        <v>项</v>
      </c>
    </row>
    <row r="156" ht="36" customHeight="1" spans="1:7">
      <c r="A156" s="531">
        <v>2012804</v>
      </c>
      <c r="B156" s="532" t="s">
        <v>152</v>
      </c>
      <c r="C156" s="312"/>
      <c r="D156" s="312"/>
      <c r="E156" s="431" t="str">
        <f t="shared" si="9"/>
        <v/>
      </c>
      <c r="F156" s="322" t="str">
        <f t="shared" si="7"/>
        <v>否</v>
      </c>
      <c r="G156" s="384" t="str">
        <f t="shared" si="8"/>
        <v>项</v>
      </c>
    </row>
    <row r="157" ht="36" customHeight="1" spans="1:7">
      <c r="A157" s="531">
        <v>2012850</v>
      </c>
      <c r="B157" s="532" t="s">
        <v>147</v>
      </c>
      <c r="C157" s="312"/>
      <c r="D157" s="312"/>
      <c r="E157" s="431" t="str">
        <f t="shared" si="9"/>
        <v/>
      </c>
      <c r="F157" s="322" t="str">
        <f t="shared" si="7"/>
        <v>否</v>
      </c>
      <c r="G157" s="384" t="str">
        <f t="shared" si="8"/>
        <v>项</v>
      </c>
    </row>
    <row r="158" ht="36" customHeight="1" spans="1:7">
      <c r="A158" s="531">
        <v>2012899</v>
      </c>
      <c r="B158" s="532" t="s">
        <v>227</v>
      </c>
      <c r="C158" s="312"/>
      <c r="D158" s="312"/>
      <c r="E158" s="431" t="str">
        <f t="shared" si="9"/>
        <v/>
      </c>
      <c r="F158" s="322" t="str">
        <f t="shared" si="7"/>
        <v>否</v>
      </c>
      <c r="G158" s="384" t="str">
        <f t="shared" si="8"/>
        <v>项</v>
      </c>
    </row>
    <row r="159" ht="36" customHeight="1" spans="1:7">
      <c r="A159" s="530">
        <v>20129</v>
      </c>
      <c r="B159" s="340" t="s">
        <v>228</v>
      </c>
      <c r="C159" s="348">
        <v>1509</v>
      </c>
      <c r="D159" s="348">
        <v>1340</v>
      </c>
      <c r="E159" s="431">
        <f t="shared" si="9"/>
        <v>-0.112</v>
      </c>
      <c r="F159" s="322" t="str">
        <f t="shared" si="7"/>
        <v>是</v>
      </c>
      <c r="G159" s="384" t="str">
        <f t="shared" si="8"/>
        <v>款</v>
      </c>
    </row>
    <row r="160" ht="36" customHeight="1" spans="1:7">
      <c r="A160" s="531">
        <v>2012901</v>
      </c>
      <c r="B160" s="532" t="s">
        <v>138</v>
      </c>
      <c r="C160" s="312">
        <v>1063</v>
      </c>
      <c r="D160" s="312">
        <v>1055</v>
      </c>
      <c r="E160" s="431">
        <f t="shared" si="9"/>
        <v>-0.008</v>
      </c>
      <c r="F160" s="322" t="str">
        <f t="shared" si="7"/>
        <v>是</v>
      </c>
      <c r="G160" s="384" t="str">
        <f t="shared" si="8"/>
        <v>项</v>
      </c>
    </row>
    <row r="161" ht="36" customHeight="1" spans="1:7">
      <c r="A161" s="531">
        <v>2012902</v>
      </c>
      <c r="B161" s="532" t="s">
        <v>139</v>
      </c>
      <c r="C161" s="312">
        <v>90</v>
      </c>
      <c r="D161" s="312">
        <v>70</v>
      </c>
      <c r="E161" s="431">
        <f t="shared" si="9"/>
        <v>-0.222</v>
      </c>
      <c r="F161" s="322" t="str">
        <f t="shared" si="7"/>
        <v>是</v>
      </c>
      <c r="G161" s="384" t="str">
        <f t="shared" si="8"/>
        <v>项</v>
      </c>
    </row>
    <row r="162" ht="36" customHeight="1" spans="1:7">
      <c r="A162" s="531">
        <v>2012903</v>
      </c>
      <c r="B162" s="532" t="s">
        <v>140</v>
      </c>
      <c r="C162" s="312"/>
      <c r="D162" s="312"/>
      <c r="E162" s="431" t="str">
        <f t="shared" si="9"/>
        <v/>
      </c>
      <c r="F162" s="322" t="str">
        <f t="shared" si="7"/>
        <v>否</v>
      </c>
      <c r="G162" s="384" t="str">
        <f t="shared" si="8"/>
        <v>项</v>
      </c>
    </row>
    <row r="163" ht="36" customHeight="1" spans="1:7">
      <c r="A163" s="531">
        <v>2012906</v>
      </c>
      <c r="B163" s="532" t="s">
        <v>229</v>
      </c>
      <c r="C163" s="312"/>
      <c r="D163" s="312"/>
      <c r="E163" s="430" t="str">
        <f t="shared" si="9"/>
        <v/>
      </c>
      <c r="F163" s="322" t="str">
        <f t="shared" si="7"/>
        <v>否</v>
      </c>
      <c r="G163" s="384" t="str">
        <f t="shared" si="8"/>
        <v>项</v>
      </c>
    </row>
    <row r="164" ht="36" customHeight="1" spans="1:7">
      <c r="A164" s="531">
        <v>2012950</v>
      </c>
      <c r="B164" s="532" t="s">
        <v>147</v>
      </c>
      <c r="C164" s="312">
        <v>137</v>
      </c>
      <c r="D164" s="312">
        <v>144</v>
      </c>
      <c r="E164" s="431">
        <f t="shared" si="9"/>
        <v>0.051</v>
      </c>
      <c r="F164" s="322" t="str">
        <f t="shared" si="7"/>
        <v>是</v>
      </c>
      <c r="G164" s="384" t="str">
        <f t="shared" si="8"/>
        <v>项</v>
      </c>
    </row>
    <row r="165" ht="36" customHeight="1" spans="1:7">
      <c r="A165" s="531">
        <v>2012999</v>
      </c>
      <c r="B165" s="532" t="s">
        <v>230</v>
      </c>
      <c r="C165" s="312">
        <v>219</v>
      </c>
      <c r="D165" s="312">
        <v>71</v>
      </c>
      <c r="E165" s="431">
        <f t="shared" si="9"/>
        <v>-0.676</v>
      </c>
      <c r="F165" s="322" t="str">
        <f t="shared" si="7"/>
        <v>是</v>
      </c>
      <c r="G165" s="384" t="str">
        <f t="shared" si="8"/>
        <v>项</v>
      </c>
    </row>
    <row r="166" ht="36" customHeight="1" spans="1:7">
      <c r="A166" s="530">
        <v>20131</v>
      </c>
      <c r="B166" s="340" t="s">
        <v>231</v>
      </c>
      <c r="C166" s="348">
        <v>5880</v>
      </c>
      <c r="D166" s="348">
        <v>6301</v>
      </c>
      <c r="E166" s="431">
        <f t="shared" si="9"/>
        <v>0.072</v>
      </c>
      <c r="F166" s="322" t="str">
        <f t="shared" si="7"/>
        <v>是</v>
      </c>
      <c r="G166" s="384" t="str">
        <f t="shared" si="8"/>
        <v>款</v>
      </c>
    </row>
    <row r="167" ht="36" customHeight="1" spans="1:7">
      <c r="A167" s="531">
        <v>2013101</v>
      </c>
      <c r="B167" s="532" t="s">
        <v>138</v>
      </c>
      <c r="C167" s="312">
        <v>3922</v>
      </c>
      <c r="D167" s="312">
        <v>4119</v>
      </c>
      <c r="E167" s="431">
        <f t="shared" si="9"/>
        <v>0.05</v>
      </c>
      <c r="F167" s="322" t="str">
        <f t="shared" si="7"/>
        <v>是</v>
      </c>
      <c r="G167" s="384" t="str">
        <f t="shared" si="8"/>
        <v>项</v>
      </c>
    </row>
    <row r="168" ht="36" customHeight="1" spans="1:7">
      <c r="A168" s="531">
        <v>2013102</v>
      </c>
      <c r="B168" s="532" t="s">
        <v>139</v>
      </c>
      <c r="C168" s="312">
        <v>797</v>
      </c>
      <c r="D168" s="312">
        <v>312</v>
      </c>
      <c r="E168" s="431">
        <f t="shared" si="9"/>
        <v>-0.609</v>
      </c>
      <c r="F168" s="322" t="str">
        <f t="shared" si="7"/>
        <v>是</v>
      </c>
      <c r="G168" s="384" t="str">
        <f t="shared" si="8"/>
        <v>项</v>
      </c>
    </row>
    <row r="169" ht="36" customHeight="1" spans="1:7">
      <c r="A169" s="531">
        <v>2013103</v>
      </c>
      <c r="B169" s="532" t="s">
        <v>140</v>
      </c>
      <c r="C169" s="312"/>
      <c r="D169" s="312"/>
      <c r="E169" s="430" t="str">
        <f t="shared" si="9"/>
        <v/>
      </c>
      <c r="F169" s="322" t="str">
        <f t="shared" si="7"/>
        <v>否</v>
      </c>
      <c r="G169" s="384" t="str">
        <f t="shared" si="8"/>
        <v>项</v>
      </c>
    </row>
    <row r="170" ht="36" customHeight="1" spans="1:7">
      <c r="A170" s="531">
        <v>2013105</v>
      </c>
      <c r="B170" s="532" t="s">
        <v>232</v>
      </c>
      <c r="C170" s="312">
        <v>195</v>
      </c>
      <c r="D170" s="312">
        <v>376</v>
      </c>
      <c r="E170" s="431">
        <f t="shared" si="9"/>
        <v>0.928</v>
      </c>
      <c r="F170" s="322" t="str">
        <f t="shared" si="7"/>
        <v>是</v>
      </c>
      <c r="G170" s="384" t="str">
        <f t="shared" si="8"/>
        <v>项</v>
      </c>
    </row>
    <row r="171" ht="36" customHeight="1" spans="1:7">
      <c r="A171" s="531">
        <v>2013150</v>
      </c>
      <c r="B171" s="532" t="s">
        <v>147</v>
      </c>
      <c r="C171" s="312">
        <v>958</v>
      </c>
      <c r="D171" s="312">
        <v>1494</v>
      </c>
      <c r="E171" s="431">
        <f t="shared" si="9"/>
        <v>0.559</v>
      </c>
      <c r="F171" s="322" t="str">
        <f t="shared" si="7"/>
        <v>是</v>
      </c>
      <c r="G171" s="384" t="str">
        <f t="shared" si="8"/>
        <v>项</v>
      </c>
    </row>
    <row r="172" ht="36" customHeight="1" spans="1:7">
      <c r="A172" s="531">
        <v>2013199</v>
      </c>
      <c r="B172" s="532" t="s">
        <v>233</v>
      </c>
      <c r="C172" s="312">
        <v>8</v>
      </c>
      <c r="D172" s="312"/>
      <c r="E172" s="431">
        <f t="shared" si="9"/>
        <v>-1</v>
      </c>
      <c r="F172" s="322" t="str">
        <f t="shared" si="7"/>
        <v>是</v>
      </c>
      <c r="G172" s="384" t="str">
        <f t="shared" si="8"/>
        <v>项</v>
      </c>
    </row>
    <row r="173" ht="36" customHeight="1" spans="1:7">
      <c r="A173" s="530">
        <v>20132</v>
      </c>
      <c r="B173" s="340" t="s">
        <v>234</v>
      </c>
      <c r="C173" s="348">
        <v>5026</v>
      </c>
      <c r="D173" s="348">
        <v>3930</v>
      </c>
      <c r="E173" s="431">
        <f t="shared" si="9"/>
        <v>-0.218</v>
      </c>
      <c r="F173" s="322" t="str">
        <f t="shared" si="7"/>
        <v>是</v>
      </c>
      <c r="G173" s="384" t="str">
        <f t="shared" si="8"/>
        <v>款</v>
      </c>
    </row>
    <row r="174" ht="36" customHeight="1" spans="1:7">
      <c r="A174" s="531">
        <v>2013201</v>
      </c>
      <c r="B174" s="532" t="s">
        <v>138</v>
      </c>
      <c r="C174" s="312">
        <v>1302</v>
      </c>
      <c r="D174" s="312">
        <v>1251</v>
      </c>
      <c r="E174" s="431">
        <f t="shared" si="9"/>
        <v>-0.039</v>
      </c>
      <c r="F174" s="322" t="str">
        <f t="shared" si="7"/>
        <v>是</v>
      </c>
      <c r="G174" s="384" t="str">
        <f t="shared" si="8"/>
        <v>项</v>
      </c>
    </row>
    <row r="175" ht="36" customHeight="1" spans="1:7">
      <c r="A175" s="531">
        <v>2013202</v>
      </c>
      <c r="B175" s="532" t="s">
        <v>139</v>
      </c>
      <c r="C175" s="312">
        <v>1943</v>
      </c>
      <c r="D175" s="312">
        <v>2129</v>
      </c>
      <c r="E175" s="431">
        <f t="shared" si="9"/>
        <v>0.096</v>
      </c>
      <c r="F175" s="322" t="str">
        <f t="shared" si="7"/>
        <v>是</v>
      </c>
      <c r="G175" s="384" t="str">
        <f t="shared" si="8"/>
        <v>项</v>
      </c>
    </row>
    <row r="176" ht="36" customHeight="1" spans="1:7">
      <c r="A176" s="531">
        <v>2013203</v>
      </c>
      <c r="B176" s="532" t="s">
        <v>140</v>
      </c>
      <c r="C176" s="312"/>
      <c r="D176" s="312"/>
      <c r="E176" s="430" t="str">
        <f t="shared" si="9"/>
        <v/>
      </c>
      <c r="F176" s="322" t="str">
        <f t="shared" si="7"/>
        <v>否</v>
      </c>
      <c r="G176" s="384" t="str">
        <f t="shared" si="8"/>
        <v>项</v>
      </c>
    </row>
    <row r="177" ht="36" customHeight="1" spans="1:7">
      <c r="A177" s="531">
        <v>2013204</v>
      </c>
      <c r="B177" s="532" t="s">
        <v>235</v>
      </c>
      <c r="C177" s="312"/>
      <c r="D177" s="312"/>
      <c r="E177" s="431" t="str">
        <f t="shared" si="9"/>
        <v/>
      </c>
      <c r="F177" s="322" t="str">
        <f t="shared" si="7"/>
        <v>否</v>
      </c>
      <c r="G177" s="384" t="str">
        <f t="shared" si="8"/>
        <v>项</v>
      </c>
    </row>
    <row r="178" ht="36" customHeight="1" spans="1:7">
      <c r="A178" s="531">
        <v>2013250</v>
      </c>
      <c r="B178" s="532" t="s">
        <v>147</v>
      </c>
      <c r="C178" s="312">
        <v>418</v>
      </c>
      <c r="D178" s="312">
        <v>470</v>
      </c>
      <c r="E178" s="431">
        <f t="shared" si="9"/>
        <v>0.124</v>
      </c>
      <c r="F178" s="322" t="str">
        <f t="shared" si="7"/>
        <v>是</v>
      </c>
      <c r="G178" s="384" t="str">
        <f t="shared" si="8"/>
        <v>项</v>
      </c>
    </row>
    <row r="179" ht="36" customHeight="1" spans="1:7">
      <c r="A179" s="531">
        <v>2013299</v>
      </c>
      <c r="B179" s="532" t="s">
        <v>236</v>
      </c>
      <c r="C179" s="312">
        <v>1363</v>
      </c>
      <c r="D179" s="312">
        <v>80</v>
      </c>
      <c r="E179" s="431">
        <f t="shared" si="9"/>
        <v>-0.941</v>
      </c>
      <c r="F179" s="322" t="str">
        <f t="shared" si="7"/>
        <v>是</v>
      </c>
      <c r="G179" s="384" t="str">
        <f t="shared" si="8"/>
        <v>项</v>
      </c>
    </row>
    <row r="180" ht="36" customHeight="1" spans="1:7">
      <c r="A180" s="530">
        <v>20133</v>
      </c>
      <c r="B180" s="340" t="s">
        <v>237</v>
      </c>
      <c r="C180" s="348">
        <v>3113</v>
      </c>
      <c r="D180" s="348">
        <v>2378</v>
      </c>
      <c r="E180" s="431">
        <f t="shared" si="9"/>
        <v>-0.236</v>
      </c>
      <c r="F180" s="322" t="str">
        <f t="shared" si="7"/>
        <v>是</v>
      </c>
      <c r="G180" s="384" t="str">
        <f t="shared" si="8"/>
        <v>款</v>
      </c>
    </row>
    <row r="181" ht="36" customHeight="1" spans="1:7">
      <c r="A181" s="531">
        <v>2013301</v>
      </c>
      <c r="B181" s="532" t="s">
        <v>138</v>
      </c>
      <c r="C181" s="312">
        <v>781</v>
      </c>
      <c r="D181" s="312">
        <v>787</v>
      </c>
      <c r="E181" s="431">
        <f t="shared" si="9"/>
        <v>0.008</v>
      </c>
      <c r="F181" s="322" t="str">
        <f t="shared" si="7"/>
        <v>是</v>
      </c>
      <c r="G181" s="384" t="str">
        <f t="shared" si="8"/>
        <v>项</v>
      </c>
    </row>
    <row r="182" ht="36" customHeight="1" spans="1:7">
      <c r="A182" s="531">
        <v>2013302</v>
      </c>
      <c r="B182" s="532" t="s">
        <v>139</v>
      </c>
      <c r="C182" s="312">
        <v>1059</v>
      </c>
      <c r="D182" s="312">
        <v>1067</v>
      </c>
      <c r="E182" s="431">
        <f t="shared" si="9"/>
        <v>0.008</v>
      </c>
      <c r="F182" s="322" t="str">
        <f t="shared" si="7"/>
        <v>是</v>
      </c>
      <c r="G182" s="384" t="str">
        <f t="shared" si="8"/>
        <v>项</v>
      </c>
    </row>
    <row r="183" ht="36" customHeight="1" spans="1:7">
      <c r="A183" s="531">
        <v>2013303</v>
      </c>
      <c r="B183" s="532" t="s">
        <v>140</v>
      </c>
      <c r="C183" s="312"/>
      <c r="D183" s="312"/>
      <c r="E183" s="430" t="str">
        <f t="shared" si="9"/>
        <v/>
      </c>
      <c r="F183" s="322" t="str">
        <f t="shared" si="7"/>
        <v>否</v>
      </c>
      <c r="G183" s="384" t="str">
        <f t="shared" si="8"/>
        <v>项</v>
      </c>
    </row>
    <row r="184" ht="36" customHeight="1" spans="1:7">
      <c r="A184" s="531">
        <v>2013304</v>
      </c>
      <c r="B184" s="532" t="s">
        <v>238</v>
      </c>
      <c r="C184" s="312"/>
      <c r="D184" s="312"/>
      <c r="E184" s="431" t="str">
        <f t="shared" si="9"/>
        <v/>
      </c>
      <c r="F184" s="322" t="str">
        <f t="shared" si="7"/>
        <v>否</v>
      </c>
      <c r="G184" s="384" t="str">
        <f t="shared" si="8"/>
        <v>项</v>
      </c>
    </row>
    <row r="185" ht="36" customHeight="1" spans="1:7">
      <c r="A185" s="531">
        <v>2013350</v>
      </c>
      <c r="B185" s="532" t="s">
        <v>147</v>
      </c>
      <c r="C185" s="312">
        <v>520</v>
      </c>
      <c r="D185" s="312">
        <v>524</v>
      </c>
      <c r="E185" s="431">
        <f t="shared" si="9"/>
        <v>0.008</v>
      </c>
      <c r="F185" s="322" t="str">
        <f t="shared" si="7"/>
        <v>是</v>
      </c>
      <c r="G185" s="384" t="str">
        <f t="shared" si="8"/>
        <v>项</v>
      </c>
    </row>
    <row r="186" ht="36" customHeight="1" spans="1:7">
      <c r="A186" s="531">
        <v>2013399</v>
      </c>
      <c r="B186" s="532" t="s">
        <v>239</v>
      </c>
      <c r="C186" s="312">
        <v>753</v>
      </c>
      <c r="D186" s="312"/>
      <c r="E186" s="431">
        <f t="shared" si="9"/>
        <v>-1</v>
      </c>
      <c r="F186" s="322" t="str">
        <f t="shared" si="7"/>
        <v>是</v>
      </c>
      <c r="G186" s="384" t="str">
        <f t="shared" si="8"/>
        <v>项</v>
      </c>
    </row>
    <row r="187" ht="36" customHeight="1" spans="1:7">
      <c r="A187" s="530">
        <v>20134</v>
      </c>
      <c r="B187" s="340" t="s">
        <v>240</v>
      </c>
      <c r="C187" s="348">
        <v>1828</v>
      </c>
      <c r="D187" s="348">
        <v>1901</v>
      </c>
      <c r="E187" s="431">
        <f t="shared" si="9"/>
        <v>0.04</v>
      </c>
      <c r="F187" s="322" t="str">
        <f t="shared" si="7"/>
        <v>是</v>
      </c>
      <c r="G187" s="384" t="str">
        <f t="shared" si="8"/>
        <v>款</v>
      </c>
    </row>
    <row r="188" ht="36" customHeight="1" spans="1:7">
      <c r="A188" s="531">
        <v>2013401</v>
      </c>
      <c r="B188" s="532" t="s">
        <v>138</v>
      </c>
      <c r="C188" s="312">
        <v>776</v>
      </c>
      <c r="D188" s="312">
        <v>770</v>
      </c>
      <c r="E188" s="431">
        <f t="shared" si="9"/>
        <v>-0.008</v>
      </c>
      <c r="F188" s="322" t="str">
        <f t="shared" si="7"/>
        <v>是</v>
      </c>
      <c r="G188" s="384" t="str">
        <f t="shared" si="8"/>
        <v>项</v>
      </c>
    </row>
    <row r="189" ht="36" customHeight="1" spans="1:7">
      <c r="A189" s="531">
        <v>2013402</v>
      </c>
      <c r="B189" s="532" t="s">
        <v>139</v>
      </c>
      <c r="C189" s="312">
        <v>179</v>
      </c>
      <c r="D189" s="312">
        <v>111</v>
      </c>
      <c r="E189" s="431">
        <f t="shared" si="9"/>
        <v>-0.38</v>
      </c>
      <c r="F189" s="322" t="str">
        <f t="shared" si="7"/>
        <v>是</v>
      </c>
      <c r="G189" s="384" t="str">
        <f t="shared" si="8"/>
        <v>项</v>
      </c>
    </row>
    <row r="190" ht="36" customHeight="1" spans="1:7">
      <c r="A190" s="531">
        <v>2013403</v>
      </c>
      <c r="B190" s="532" t="s">
        <v>140</v>
      </c>
      <c r="C190" s="312"/>
      <c r="D190" s="312"/>
      <c r="E190" s="430" t="str">
        <f t="shared" si="9"/>
        <v/>
      </c>
      <c r="F190" s="322" t="str">
        <f t="shared" si="7"/>
        <v>否</v>
      </c>
      <c r="G190" s="384" t="str">
        <f t="shared" si="8"/>
        <v>项</v>
      </c>
    </row>
    <row r="191" ht="36" customHeight="1" spans="1:7">
      <c r="A191" s="531">
        <v>2013404</v>
      </c>
      <c r="B191" s="532" t="s">
        <v>241</v>
      </c>
      <c r="C191" s="312">
        <v>525</v>
      </c>
      <c r="D191" s="312">
        <v>615</v>
      </c>
      <c r="E191" s="431">
        <f t="shared" si="9"/>
        <v>0.171</v>
      </c>
      <c r="F191" s="322" t="str">
        <f t="shared" si="7"/>
        <v>是</v>
      </c>
      <c r="G191" s="384" t="str">
        <f t="shared" si="8"/>
        <v>项</v>
      </c>
    </row>
    <row r="192" ht="36" customHeight="1" spans="1:7">
      <c r="A192" s="531">
        <v>2013405</v>
      </c>
      <c r="B192" s="532" t="s">
        <v>242</v>
      </c>
      <c r="C192" s="312"/>
      <c r="D192" s="312"/>
      <c r="E192" s="431" t="str">
        <f t="shared" si="9"/>
        <v/>
      </c>
      <c r="F192" s="322" t="str">
        <f t="shared" si="7"/>
        <v>否</v>
      </c>
      <c r="G192" s="384" t="str">
        <f t="shared" si="8"/>
        <v>项</v>
      </c>
    </row>
    <row r="193" ht="36" customHeight="1" spans="1:7">
      <c r="A193" s="531">
        <v>2013450</v>
      </c>
      <c r="B193" s="532" t="s">
        <v>147</v>
      </c>
      <c r="C193" s="312">
        <v>252</v>
      </c>
      <c r="D193" s="312">
        <v>298</v>
      </c>
      <c r="E193" s="431">
        <f t="shared" si="9"/>
        <v>0.183</v>
      </c>
      <c r="F193" s="322" t="str">
        <f t="shared" si="7"/>
        <v>是</v>
      </c>
      <c r="G193" s="384" t="str">
        <f t="shared" si="8"/>
        <v>项</v>
      </c>
    </row>
    <row r="194" ht="36" customHeight="1" spans="1:7">
      <c r="A194" s="531">
        <v>2013499</v>
      </c>
      <c r="B194" s="532" t="s">
        <v>243</v>
      </c>
      <c r="C194" s="312">
        <v>96</v>
      </c>
      <c r="D194" s="312">
        <v>107</v>
      </c>
      <c r="E194" s="431">
        <f t="shared" si="9"/>
        <v>0.115</v>
      </c>
      <c r="F194" s="322" t="str">
        <f t="shared" si="7"/>
        <v>是</v>
      </c>
      <c r="G194" s="384" t="str">
        <f t="shared" si="8"/>
        <v>项</v>
      </c>
    </row>
    <row r="195" ht="36" customHeight="1" spans="1:7">
      <c r="A195" s="530">
        <v>20135</v>
      </c>
      <c r="B195" s="340" t="s">
        <v>244</v>
      </c>
      <c r="C195" s="349"/>
      <c r="D195" s="349"/>
      <c r="E195" s="431" t="str">
        <f t="shared" si="9"/>
        <v/>
      </c>
      <c r="F195" s="322" t="str">
        <f t="shared" si="7"/>
        <v>否</v>
      </c>
      <c r="G195" s="384" t="str">
        <f t="shared" si="8"/>
        <v>款</v>
      </c>
    </row>
    <row r="196" ht="36" customHeight="1" spans="1:7">
      <c r="A196" s="531">
        <v>2013501</v>
      </c>
      <c r="B196" s="532" t="s">
        <v>138</v>
      </c>
      <c r="C196" s="312"/>
      <c r="D196" s="312"/>
      <c r="E196" s="431" t="str">
        <f t="shared" si="9"/>
        <v/>
      </c>
      <c r="F196" s="322" t="str">
        <f t="shared" ref="F196:F259" si="10">IF(LEN(A196)=3,"是",IF(B196&lt;&gt;"",IF(SUM(C196:D196)&lt;&gt;0,"是","否"),"是"))</f>
        <v>否</v>
      </c>
      <c r="G196" s="384" t="str">
        <f t="shared" ref="G196:G259" si="11">IF(LEN(A196)=3,"类",IF(LEN(A196)=5,"款","项"))</f>
        <v>项</v>
      </c>
    </row>
    <row r="197" ht="36" customHeight="1" spans="1:7">
      <c r="A197" s="531">
        <v>2013502</v>
      </c>
      <c r="B197" s="532" t="s">
        <v>139</v>
      </c>
      <c r="C197" s="312"/>
      <c r="D197" s="312"/>
      <c r="E197" s="430" t="str">
        <f t="shared" si="9"/>
        <v/>
      </c>
      <c r="F197" s="322" t="str">
        <f t="shared" si="10"/>
        <v>否</v>
      </c>
      <c r="G197" s="384" t="str">
        <f t="shared" si="11"/>
        <v>项</v>
      </c>
    </row>
    <row r="198" ht="36" customHeight="1" spans="1:7">
      <c r="A198" s="531">
        <v>2013503</v>
      </c>
      <c r="B198" s="532" t="s">
        <v>140</v>
      </c>
      <c r="C198" s="312"/>
      <c r="D198" s="312"/>
      <c r="E198" s="431" t="str">
        <f t="shared" si="9"/>
        <v/>
      </c>
      <c r="F198" s="322" t="str">
        <f t="shared" si="10"/>
        <v>否</v>
      </c>
      <c r="G198" s="384" t="str">
        <f t="shared" si="11"/>
        <v>项</v>
      </c>
    </row>
    <row r="199" ht="36" customHeight="1" spans="1:7">
      <c r="A199" s="531">
        <v>2013550</v>
      </c>
      <c r="B199" s="532" t="s">
        <v>147</v>
      </c>
      <c r="C199" s="312"/>
      <c r="D199" s="312"/>
      <c r="E199" s="431" t="str">
        <f t="shared" si="9"/>
        <v/>
      </c>
      <c r="F199" s="322" t="str">
        <f t="shared" si="10"/>
        <v>否</v>
      </c>
      <c r="G199" s="384" t="str">
        <f t="shared" si="11"/>
        <v>项</v>
      </c>
    </row>
    <row r="200" ht="36" customHeight="1" spans="1:7">
      <c r="A200" s="531">
        <v>2013599</v>
      </c>
      <c r="B200" s="532" t="s">
        <v>245</v>
      </c>
      <c r="C200" s="312"/>
      <c r="D200" s="312"/>
      <c r="E200" s="431" t="str">
        <f t="shared" si="9"/>
        <v/>
      </c>
      <c r="F200" s="322" t="str">
        <f t="shared" si="10"/>
        <v>否</v>
      </c>
      <c r="G200" s="384" t="str">
        <f t="shared" si="11"/>
        <v>项</v>
      </c>
    </row>
    <row r="201" ht="36" customHeight="1" spans="1:7">
      <c r="A201" s="530">
        <v>20136</v>
      </c>
      <c r="B201" s="340" t="s">
        <v>246</v>
      </c>
      <c r="C201" s="348">
        <v>132</v>
      </c>
      <c r="D201" s="348">
        <v>148</v>
      </c>
      <c r="E201" s="431">
        <f t="shared" si="9"/>
        <v>0.121</v>
      </c>
      <c r="F201" s="322" t="str">
        <f t="shared" si="10"/>
        <v>是</v>
      </c>
      <c r="G201" s="384" t="str">
        <f t="shared" si="11"/>
        <v>款</v>
      </c>
    </row>
    <row r="202" ht="36" customHeight="1" spans="1:7">
      <c r="A202" s="531">
        <v>2013601</v>
      </c>
      <c r="B202" s="532" t="s">
        <v>138</v>
      </c>
      <c r="C202" s="312"/>
      <c r="D202" s="312"/>
      <c r="E202" s="431" t="str">
        <f t="shared" si="9"/>
        <v/>
      </c>
      <c r="F202" s="322" t="str">
        <f t="shared" si="10"/>
        <v>否</v>
      </c>
      <c r="G202" s="384" t="str">
        <f t="shared" si="11"/>
        <v>项</v>
      </c>
    </row>
    <row r="203" ht="36" customHeight="1" spans="1:7">
      <c r="A203" s="531">
        <v>2013602</v>
      </c>
      <c r="B203" s="532" t="s">
        <v>139</v>
      </c>
      <c r="C203" s="312"/>
      <c r="D203" s="312"/>
      <c r="E203" s="431" t="str">
        <f t="shared" si="9"/>
        <v/>
      </c>
      <c r="F203" s="322" t="str">
        <f t="shared" si="10"/>
        <v>否</v>
      </c>
      <c r="G203" s="384" t="str">
        <f t="shared" si="11"/>
        <v>项</v>
      </c>
    </row>
    <row r="204" ht="36" customHeight="1" spans="1:7">
      <c r="A204" s="531">
        <v>2013603</v>
      </c>
      <c r="B204" s="532" t="s">
        <v>140</v>
      </c>
      <c r="C204" s="312"/>
      <c r="D204" s="312"/>
      <c r="E204" s="430" t="str">
        <f t="shared" si="9"/>
        <v/>
      </c>
      <c r="F204" s="322" t="str">
        <f t="shared" si="10"/>
        <v>否</v>
      </c>
      <c r="G204" s="384" t="str">
        <f t="shared" si="11"/>
        <v>项</v>
      </c>
    </row>
    <row r="205" ht="36" customHeight="1" spans="1:7">
      <c r="A205" s="531">
        <v>2013650</v>
      </c>
      <c r="B205" s="532" t="s">
        <v>147</v>
      </c>
      <c r="C205" s="312"/>
      <c r="D205" s="312"/>
      <c r="E205" s="431" t="str">
        <f t="shared" ref="E205:E268" si="12">IF(C205&gt;0,D205/C205-1,IF(C205&lt;0,-(D205/C205-1),""))</f>
        <v/>
      </c>
      <c r="F205" s="322" t="str">
        <f t="shared" si="10"/>
        <v>否</v>
      </c>
      <c r="G205" s="384" t="str">
        <f t="shared" si="11"/>
        <v>项</v>
      </c>
    </row>
    <row r="206" ht="36" customHeight="1" spans="1:7">
      <c r="A206" s="531">
        <v>2013699</v>
      </c>
      <c r="B206" s="532" t="s">
        <v>246</v>
      </c>
      <c r="C206" s="312">
        <v>132</v>
      </c>
      <c r="D206" s="312">
        <v>148</v>
      </c>
      <c r="E206" s="431">
        <f t="shared" si="12"/>
        <v>0.121</v>
      </c>
      <c r="F206" s="322" t="str">
        <f t="shared" si="10"/>
        <v>是</v>
      </c>
      <c r="G206" s="384" t="str">
        <f t="shared" si="11"/>
        <v>项</v>
      </c>
    </row>
    <row r="207" ht="36" customHeight="1" spans="1:7">
      <c r="A207" s="530">
        <v>20137</v>
      </c>
      <c r="B207" s="340" t="s">
        <v>247</v>
      </c>
      <c r="C207" s="348">
        <v>684</v>
      </c>
      <c r="D207" s="348">
        <v>620</v>
      </c>
      <c r="E207" s="431">
        <f t="shared" si="12"/>
        <v>-0.094</v>
      </c>
      <c r="F207" s="322" t="str">
        <f t="shared" si="10"/>
        <v>是</v>
      </c>
      <c r="G207" s="384" t="str">
        <f t="shared" si="11"/>
        <v>款</v>
      </c>
    </row>
    <row r="208" ht="36" customHeight="1" spans="1:7">
      <c r="A208" s="531">
        <v>2013701</v>
      </c>
      <c r="B208" s="532" t="s">
        <v>138</v>
      </c>
      <c r="C208" s="312">
        <v>255</v>
      </c>
      <c r="D208" s="312">
        <v>283</v>
      </c>
      <c r="E208" s="431">
        <f t="shared" si="12"/>
        <v>0.11</v>
      </c>
      <c r="F208" s="322" t="str">
        <f t="shared" si="10"/>
        <v>是</v>
      </c>
      <c r="G208" s="384" t="str">
        <f t="shared" si="11"/>
        <v>项</v>
      </c>
    </row>
    <row r="209" ht="36" customHeight="1" spans="1:7">
      <c r="A209" s="531">
        <v>2013702</v>
      </c>
      <c r="B209" s="532" t="s">
        <v>139</v>
      </c>
      <c r="C209" s="312">
        <v>62</v>
      </c>
      <c r="D209" s="312">
        <v>60</v>
      </c>
      <c r="E209" s="431">
        <f t="shared" si="12"/>
        <v>-0.032</v>
      </c>
      <c r="F209" s="322" t="str">
        <f t="shared" si="10"/>
        <v>是</v>
      </c>
      <c r="G209" s="384" t="str">
        <f t="shared" si="11"/>
        <v>项</v>
      </c>
    </row>
    <row r="210" ht="36" customHeight="1" spans="1:7">
      <c r="A210" s="531">
        <v>2013703</v>
      </c>
      <c r="B210" s="532" t="s">
        <v>140</v>
      </c>
      <c r="C210" s="312"/>
      <c r="D210" s="312"/>
      <c r="E210" s="431" t="str">
        <f t="shared" si="12"/>
        <v/>
      </c>
      <c r="F210" s="322" t="str">
        <f t="shared" si="10"/>
        <v>否</v>
      </c>
      <c r="G210" s="384" t="str">
        <f t="shared" si="11"/>
        <v>项</v>
      </c>
    </row>
    <row r="211" ht="36" customHeight="1" spans="1:7">
      <c r="A211" s="531">
        <v>2013704</v>
      </c>
      <c r="B211" s="532" t="s">
        <v>248</v>
      </c>
      <c r="C211" s="312"/>
      <c r="D211" s="312"/>
      <c r="E211" s="431" t="str">
        <f t="shared" si="12"/>
        <v/>
      </c>
      <c r="F211" s="322" t="str">
        <f t="shared" si="10"/>
        <v>否</v>
      </c>
      <c r="G211" s="384" t="str">
        <f t="shared" si="11"/>
        <v>项</v>
      </c>
    </row>
    <row r="212" ht="36" customHeight="1" spans="1:7">
      <c r="A212" s="531">
        <v>2013750</v>
      </c>
      <c r="B212" s="532" t="s">
        <v>147</v>
      </c>
      <c r="C212" s="312">
        <v>194</v>
      </c>
      <c r="D212" s="312">
        <v>227</v>
      </c>
      <c r="E212" s="430">
        <f t="shared" si="12"/>
        <v>0.17</v>
      </c>
      <c r="F212" s="322" t="str">
        <f t="shared" si="10"/>
        <v>是</v>
      </c>
      <c r="G212" s="384" t="str">
        <f t="shared" si="11"/>
        <v>项</v>
      </c>
    </row>
    <row r="213" ht="36" customHeight="1" spans="1:7">
      <c r="A213" s="531">
        <v>2013799</v>
      </c>
      <c r="B213" s="532" t="s">
        <v>249</v>
      </c>
      <c r="C213" s="312">
        <v>173</v>
      </c>
      <c r="D213" s="312">
        <v>50</v>
      </c>
      <c r="E213" s="431">
        <f t="shared" si="12"/>
        <v>-0.711</v>
      </c>
      <c r="F213" s="322" t="str">
        <f t="shared" si="10"/>
        <v>是</v>
      </c>
      <c r="G213" s="384" t="str">
        <f t="shared" si="11"/>
        <v>项</v>
      </c>
    </row>
    <row r="214" ht="36" customHeight="1" spans="1:7">
      <c r="A214" s="530">
        <v>20138</v>
      </c>
      <c r="B214" s="340" t="s">
        <v>250</v>
      </c>
      <c r="C214" s="348">
        <v>5708</v>
      </c>
      <c r="D214" s="348">
        <v>4954</v>
      </c>
      <c r="E214" s="431">
        <f t="shared" si="12"/>
        <v>-0.132</v>
      </c>
      <c r="F214" s="322" t="str">
        <f t="shared" si="10"/>
        <v>是</v>
      </c>
      <c r="G214" s="384" t="str">
        <f t="shared" si="11"/>
        <v>款</v>
      </c>
    </row>
    <row r="215" ht="36" customHeight="1" spans="1:7">
      <c r="A215" s="531">
        <v>2013801</v>
      </c>
      <c r="B215" s="532" t="s">
        <v>138</v>
      </c>
      <c r="C215" s="312">
        <v>2174</v>
      </c>
      <c r="D215" s="312">
        <v>2214</v>
      </c>
      <c r="E215" s="431">
        <f t="shared" si="12"/>
        <v>0.018</v>
      </c>
      <c r="F215" s="322" t="str">
        <f t="shared" si="10"/>
        <v>是</v>
      </c>
      <c r="G215" s="384" t="str">
        <f t="shared" si="11"/>
        <v>项</v>
      </c>
    </row>
    <row r="216" ht="36" customHeight="1" spans="1:7">
      <c r="A216" s="531">
        <v>2013802</v>
      </c>
      <c r="B216" s="532" t="s">
        <v>139</v>
      </c>
      <c r="C216" s="312"/>
      <c r="D216" s="312"/>
      <c r="E216" s="431" t="str">
        <f t="shared" si="12"/>
        <v/>
      </c>
      <c r="F216" s="322" t="str">
        <f t="shared" si="10"/>
        <v>否</v>
      </c>
      <c r="G216" s="384" t="str">
        <f t="shared" si="11"/>
        <v>项</v>
      </c>
    </row>
    <row r="217" ht="36" customHeight="1" spans="1:7">
      <c r="A217" s="531">
        <v>2013803</v>
      </c>
      <c r="B217" s="532" t="s">
        <v>140</v>
      </c>
      <c r="C217" s="312"/>
      <c r="D217" s="312"/>
      <c r="E217" s="431" t="str">
        <f t="shared" si="12"/>
        <v/>
      </c>
      <c r="F217" s="322" t="str">
        <f t="shared" si="10"/>
        <v>否</v>
      </c>
      <c r="G217" s="384" t="str">
        <f t="shared" si="11"/>
        <v>项</v>
      </c>
    </row>
    <row r="218" ht="36" customHeight="1" spans="1:7">
      <c r="A218" s="531">
        <v>2013804</v>
      </c>
      <c r="B218" s="532" t="s">
        <v>251</v>
      </c>
      <c r="C218" s="312"/>
      <c r="D218" s="312"/>
      <c r="E218" s="430" t="str">
        <f t="shared" si="12"/>
        <v/>
      </c>
      <c r="F218" s="322" t="str">
        <f t="shared" si="10"/>
        <v>否</v>
      </c>
      <c r="G218" s="384" t="str">
        <f t="shared" si="11"/>
        <v>项</v>
      </c>
    </row>
    <row r="219" ht="36" customHeight="1" spans="1:7">
      <c r="A219" s="531">
        <v>2013805</v>
      </c>
      <c r="B219" s="532" t="s">
        <v>252</v>
      </c>
      <c r="C219" s="312">
        <v>163</v>
      </c>
      <c r="D219" s="312">
        <v>120</v>
      </c>
      <c r="E219" s="431">
        <f t="shared" si="12"/>
        <v>-0.264</v>
      </c>
      <c r="F219" s="322" t="str">
        <f t="shared" si="10"/>
        <v>是</v>
      </c>
      <c r="G219" s="384" t="str">
        <f t="shared" si="11"/>
        <v>项</v>
      </c>
    </row>
    <row r="220" ht="36" customHeight="1" spans="1:7">
      <c r="A220" s="531">
        <v>2013808</v>
      </c>
      <c r="B220" s="532" t="s">
        <v>178</v>
      </c>
      <c r="C220" s="312"/>
      <c r="D220" s="312"/>
      <c r="E220" s="431" t="str">
        <f t="shared" si="12"/>
        <v/>
      </c>
      <c r="F220" s="322" t="str">
        <f t="shared" si="10"/>
        <v>否</v>
      </c>
      <c r="G220" s="384" t="str">
        <f t="shared" si="11"/>
        <v>项</v>
      </c>
    </row>
    <row r="221" ht="36" customHeight="1" spans="1:7">
      <c r="A221" s="531">
        <v>2013810</v>
      </c>
      <c r="B221" s="532" t="s">
        <v>253</v>
      </c>
      <c r="C221" s="312">
        <v>397</v>
      </c>
      <c r="D221" s="312">
        <v>367</v>
      </c>
      <c r="E221" s="431">
        <f t="shared" si="12"/>
        <v>-0.076</v>
      </c>
      <c r="F221" s="322" t="str">
        <f t="shared" si="10"/>
        <v>是</v>
      </c>
      <c r="G221" s="384" t="str">
        <f t="shared" si="11"/>
        <v>项</v>
      </c>
    </row>
    <row r="222" ht="36" customHeight="1" spans="1:7">
      <c r="A222" s="531">
        <v>2013812</v>
      </c>
      <c r="B222" s="532" t="s">
        <v>254</v>
      </c>
      <c r="C222" s="312">
        <v>11</v>
      </c>
      <c r="D222" s="312">
        <v>13</v>
      </c>
      <c r="E222" s="431">
        <f t="shared" si="12"/>
        <v>0.182</v>
      </c>
      <c r="F222" s="322" t="str">
        <f t="shared" si="10"/>
        <v>是</v>
      </c>
      <c r="G222" s="384" t="str">
        <f t="shared" si="11"/>
        <v>项</v>
      </c>
    </row>
    <row r="223" ht="36" customHeight="1" spans="1:7">
      <c r="A223" s="531">
        <v>2013813</v>
      </c>
      <c r="B223" s="532" t="s">
        <v>255</v>
      </c>
      <c r="C223" s="312"/>
      <c r="D223" s="312"/>
      <c r="E223" s="431" t="str">
        <f t="shared" si="12"/>
        <v/>
      </c>
      <c r="F223" s="322" t="str">
        <f t="shared" si="10"/>
        <v>否</v>
      </c>
      <c r="G223" s="384" t="str">
        <f t="shared" si="11"/>
        <v>项</v>
      </c>
    </row>
    <row r="224" ht="36" customHeight="1" spans="1:7">
      <c r="A224" s="531">
        <v>2013814</v>
      </c>
      <c r="B224" s="532" t="s">
        <v>256</v>
      </c>
      <c r="C224" s="312">
        <v>1</v>
      </c>
      <c r="D224" s="312"/>
      <c r="E224" s="430">
        <f t="shared" si="12"/>
        <v>-1</v>
      </c>
      <c r="F224" s="322" t="str">
        <f t="shared" si="10"/>
        <v>是</v>
      </c>
      <c r="G224" s="384" t="str">
        <f t="shared" si="11"/>
        <v>项</v>
      </c>
    </row>
    <row r="225" ht="36" customHeight="1" spans="1:7">
      <c r="A225" s="531">
        <v>2013815</v>
      </c>
      <c r="B225" s="532" t="s">
        <v>257</v>
      </c>
      <c r="C225" s="312">
        <v>20</v>
      </c>
      <c r="D225" s="312">
        <v>23</v>
      </c>
      <c r="E225" s="431">
        <f t="shared" si="12"/>
        <v>0.15</v>
      </c>
      <c r="F225" s="322" t="str">
        <f t="shared" si="10"/>
        <v>是</v>
      </c>
      <c r="G225" s="384" t="str">
        <f t="shared" si="11"/>
        <v>项</v>
      </c>
    </row>
    <row r="226" ht="36" customHeight="1" spans="1:7">
      <c r="A226" s="531">
        <v>2013816</v>
      </c>
      <c r="B226" s="532" t="s">
        <v>258</v>
      </c>
      <c r="C226" s="312">
        <v>626</v>
      </c>
      <c r="D226" s="312">
        <v>89</v>
      </c>
      <c r="E226" s="431">
        <f t="shared" si="12"/>
        <v>-0.858</v>
      </c>
      <c r="F226" s="322" t="str">
        <f t="shared" si="10"/>
        <v>是</v>
      </c>
      <c r="G226" s="384" t="str">
        <f t="shared" si="11"/>
        <v>项</v>
      </c>
    </row>
    <row r="227" ht="36" customHeight="1" spans="1:7">
      <c r="A227" s="531">
        <v>2013850</v>
      </c>
      <c r="B227" s="532" t="s">
        <v>147</v>
      </c>
      <c r="C227" s="312">
        <v>2136</v>
      </c>
      <c r="D227" s="312">
        <v>1983</v>
      </c>
      <c r="E227" s="431">
        <f t="shared" si="12"/>
        <v>-0.072</v>
      </c>
      <c r="F227" s="322" t="str">
        <f t="shared" si="10"/>
        <v>是</v>
      </c>
      <c r="G227" s="384" t="str">
        <f t="shared" si="11"/>
        <v>项</v>
      </c>
    </row>
    <row r="228" ht="36" customHeight="1" spans="1:7">
      <c r="A228" s="531">
        <v>2013899</v>
      </c>
      <c r="B228" s="532" t="s">
        <v>259</v>
      </c>
      <c r="C228" s="312">
        <v>180</v>
      </c>
      <c r="D228" s="312">
        <v>145</v>
      </c>
      <c r="E228" s="431">
        <f t="shared" si="12"/>
        <v>-0.194</v>
      </c>
      <c r="F228" s="322" t="str">
        <f t="shared" si="10"/>
        <v>是</v>
      </c>
      <c r="G228" s="384" t="str">
        <f t="shared" si="11"/>
        <v>项</v>
      </c>
    </row>
    <row r="229" ht="36" customHeight="1" spans="1:7">
      <c r="A229" s="530">
        <v>20139</v>
      </c>
      <c r="B229" s="340" t="s">
        <v>260</v>
      </c>
      <c r="C229" s="348">
        <v>380</v>
      </c>
      <c r="D229" s="348">
        <v>411</v>
      </c>
      <c r="E229" s="431">
        <f t="shared" si="12"/>
        <v>0.082</v>
      </c>
      <c r="F229" s="322" t="str">
        <f t="shared" si="10"/>
        <v>是</v>
      </c>
      <c r="G229" s="384" t="str">
        <f t="shared" si="11"/>
        <v>款</v>
      </c>
    </row>
    <row r="230" ht="36" customHeight="1" spans="1:7">
      <c r="A230" s="531">
        <v>2013901</v>
      </c>
      <c r="B230" s="532" t="s">
        <v>138</v>
      </c>
      <c r="C230" s="312">
        <v>279</v>
      </c>
      <c r="D230" s="312">
        <v>272</v>
      </c>
      <c r="E230" s="431">
        <f t="shared" si="12"/>
        <v>-0.025</v>
      </c>
      <c r="F230" s="322" t="str">
        <f t="shared" si="10"/>
        <v>是</v>
      </c>
      <c r="G230" s="384" t="str">
        <f t="shared" si="11"/>
        <v>项</v>
      </c>
    </row>
    <row r="231" ht="36" customHeight="1" spans="1:7">
      <c r="A231" s="531">
        <v>2013902</v>
      </c>
      <c r="B231" s="532" t="s">
        <v>139</v>
      </c>
      <c r="C231" s="312">
        <v>65</v>
      </c>
      <c r="D231" s="312">
        <v>59</v>
      </c>
      <c r="E231" s="430">
        <f t="shared" si="12"/>
        <v>-0.092</v>
      </c>
      <c r="F231" s="322" t="str">
        <f t="shared" si="10"/>
        <v>是</v>
      </c>
      <c r="G231" s="384" t="str">
        <f t="shared" si="11"/>
        <v>项</v>
      </c>
    </row>
    <row r="232" ht="36" customHeight="1" spans="1:7">
      <c r="A232" s="531">
        <v>2013903</v>
      </c>
      <c r="B232" s="532" t="s">
        <v>140</v>
      </c>
      <c r="C232" s="312"/>
      <c r="D232" s="312"/>
      <c r="E232" s="431" t="str">
        <f t="shared" si="12"/>
        <v/>
      </c>
      <c r="F232" s="322" t="str">
        <f t="shared" si="10"/>
        <v>否</v>
      </c>
      <c r="G232" s="384" t="str">
        <f t="shared" si="11"/>
        <v>项</v>
      </c>
    </row>
    <row r="233" ht="36" customHeight="1" spans="1:7">
      <c r="A233" s="531">
        <v>2013904</v>
      </c>
      <c r="B233" s="532" t="s">
        <v>232</v>
      </c>
      <c r="C233" s="312">
        <v>16</v>
      </c>
      <c r="D233" s="312">
        <v>23</v>
      </c>
      <c r="E233" s="431">
        <f t="shared" si="12"/>
        <v>0.438</v>
      </c>
      <c r="F233" s="322" t="str">
        <f t="shared" si="10"/>
        <v>是</v>
      </c>
      <c r="G233" s="384" t="str">
        <f t="shared" si="11"/>
        <v>项</v>
      </c>
    </row>
    <row r="234" ht="36" customHeight="1" spans="1:7">
      <c r="A234" s="531">
        <v>2013950</v>
      </c>
      <c r="B234" s="532" t="s">
        <v>147</v>
      </c>
      <c r="C234" s="312">
        <v>20</v>
      </c>
      <c r="D234" s="312">
        <v>57</v>
      </c>
      <c r="E234" s="431">
        <f t="shared" si="12"/>
        <v>1.85</v>
      </c>
      <c r="F234" s="322" t="str">
        <f t="shared" si="10"/>
        <v>是</v>
      </c>
      <c r="G234" s="384" t="str">
        <f t="shared" si="11"/>
        <v>项</v>
      </c>
    </row>
    <row r="235" ht="36" customHeight="1" spans="1:7">
      <c r="A235" s="531">
        <v>2013999</v>
      </c>
      <c r="B235" s="532" t="s">
        <v>261</v>
      </c>
      <c r="C235" s="312"/>
      <c r="D235" s="312"/>
      <c r="E235" s="431" t="str">
        <f t="shared" si="12"/>
        <v/>
      </c>
      <c r="F235" s="322" t="str">
        <f t="shared" si="10"/>
        <v>否</v>
      </c>
      <c r="G235" s="384" t="str">
        <f t="shared" si="11"/>
        <v>项</v>
      </c>
    </row>
    <row r="236" ht="36" customHeight="1" spans="1:7">
      <c r="A236" s="530">
        <v>20140</v>
      </c>
      <c r="B236" s="340" t="s">
        <v>262</v>
      </c>
      <c r="C236" s="348">
        <v>241</v>
      </c>
      <c r="D236" s="348">
        <v>405</v>
      </c>
      <c r="E236" s="431">
        <f t="shared" si="12"/>
        <v>0.68</v>
      </c>
      <c r="F236" s="322" t="str">
        <f t="shared" si="10"/>
        <v>是</v>
      </c>
      <c r="G236" s="384" t="str">
        <f t="shared" si="11"/>
        <v>款</v>
      </c>
    </row>
    <row r="237" ht="36" customHeight="1" spans="1:7">
      <c r="A237" s="531">
        <v>2014001</v>
      </c>
      <c r="B237" s="532" t="s">
        <v>138</v>
      </c>
      <c r="C237" s="312">
        <v>36</v>
      </c>
      <c r="D237" s="312">
        <v>35</v>
      </c>
      <c r="E237" s="431">
        <f t="shared" si="12"/>
        <v>-0.028</v>
      </c>
      <c r="F237" s="322" t="str">
        <f t="shared" si="10"/>
        <v>是</v>
      </c>
      <c r="G237" s="384" t="str">
        <f t="shared" si="11"/>
        <v>项</v>
      </c>
    </row>
    <row r="238" ht="36" customHeight="1" spans="1:7">
      <c r="A238" s="531">
        <v>2014002</v>
      </c>
      <c r="B238" s="532" t="s">
        <v>139</v>
      </c>
      <c r="C238" s="312"/>
      <c r="D238" s="312"/>
      <c r="E238" s="431" t="str">
        <f t="shared" si="12"/>
        <v/>
      </c>
      <c r="F238" s="322" t="str">
        <f t="shared" si="10"/>
        <v>否</v>
      </c>
      <c r="G238" s="384" t="str">
        <f t="shared" si="11"/>
        <v>项</v>
      </c>
    </row>
    <row r="239" ht="36" customHeight="1" spans="1:7">
      <c r="A239" s="531">
        <v>2014003</v>
      </c>
      <c r="B239" s="532" t="s">
        <v>140</v>
      </c>
      <c r="C239" s="312"/>
      <c r="D239" s="312"/>
      <c r="E239" s="431" t="str">
        <f t="shared" si="12"/>
        <v/>
      </c>
      <c r="F239" s="322" t="str">
        <f t="shared" si="10"/>
        <v>否</v>
      </c>
      <c r="G239" s="384" t="str">
        <f t="shared" si="11"/>
        <v>项</v>
      </c>
    </row>
    <row r="240" ht="36" customHeight="1" spans="1:7">
      <c r="A240" s="531">
        <v>2014004</v>
      </c>
      <c r="B240" s="532" t="s">
        <v>263</v>
      </c>
      <c r="C240" s="312">
        <v>205</v>
      </c>
      <c r="D240" s="312">
        <v>370</v>
      </c>
      <c r="E240" s="431">
        <f t="shared" si="12"/>
        <v>0.805</v>
      </c>
      <c r="F240" s="322" t="str">
        <f t="shared" si="10"/>
        <v>是</v>
      </c>
      <c r="G240" s="384" t="str">
        <f t="shared" si="11"/>
        <v>项</v>
      </c>
    </row>
    <row r="241" ht="36" customHeight="1" spans="1:7">
      <c r="A241" s="531">
        <v>2014050</v>
      </c>
      <c r="B241" s="532" t="s">
        <v>147</v>
      </c>
      <c r="C241" s="312"/>
      <c r="D241" s="312"/>
      <c r="E241" s="431" t="str">
        <f t="shared" si="12"/>
        <v/>
      </c>
      <c r="F241" s="322" t="str">
        <f t="shared" si="10"/>
        <v>否</v>
      </c>
      <c r="G241" s="384" t="str">
        <f t="shared" si="11"/>
        <v>项</v>
      </c>
    </row>
    <row r="242" ht="36" customHeight="1" spans="1:7">
      <c r="A242" s="531">
        <v>2014099</v>
      </c>
      <c r="B242" s="532" t="s">
        <v>264</v>
      </c>
      <c r="C242" s="312"/>
      <c r="D242" s="312"/>
      <c r="E242" s="431" t="str">
        <f t="shared" si="12"/>
        <v/>
      </c>
      <c r="F242" s="322" t="str">
        <f t="shared" si="10"/>
        <v>否</v>
      </c>
      <c r="G242" s="384" t="str">
        <f t="shared" si="11"/>
        <v>项</v>
      </c>
    </row>
    <row r="243" ht="36" customHeight="1" spans="1:7">
      <c r="A243" s="530">
        <v>20141</v>
      </c>
      <c r="B243" s="340" t="s">
        <v>265</v>
      </c>
      <c r="C243" s="312">
        <v>60</v>
      </c>
      <c r="D243" s="312"/>
      <c r="E243" s="431">
        <f t="shared" si="12"/>
        <v>-1</v>
      </c>
      <c r="F243" s="322" t="str">
        <f t="shared" si="10"/>
        <v>是</v>
      </c>
      <c r="G243" s="384" t="str">
        <f t="shared" si="11"/>
        <v>款</v>
      </c>
    </row>
    <row r="244" ht="36" customHeight="1" spans="1:7">
      <c r="A244" s="531">
        <v>2014101</v>
      </c>
      <c r="B244" s="532" t="s">
        <v>138</v>
      </c>
      <c r="C244" s="312"/>
      <c r="D244" s="312"/>
      <c r="E244" s="431" t="str">
        <f t="shared" si="12"/>
        <v/>
      </c>
      <c r="F244" s="322" t="str">
        <f t="shared" si="10"/>
        <v>否</v>
      </c>
      <c r="G244" s="384" t="str">
        <f t="shared" si="11"/>
        <v>项</v>
      </c>
    </row>
    <row r="245" ht="36" customHeight="1" spans="1:7">
      <c r="A245" s="531">
        <v>2014102</v>
      </c>
      <c r="B245" s="532" t="s">
        <v>139</v>
      </c>
      <c r="C245" s="312">
        <v>60</v>
      </c>
      <c r="D245" s="312"/>
      <c r="E245" s="431">
        <f t="shared" si="12"/>
        <v>-1</v>
      </c>
      <c r="F245" s="322" t="str">
        <f t="shared" si="10"/>
        <v>是</v>
      </c>
      <c r="G245" s="384" t="str">
        <f t="shared" si="11"/>
        <v>项</v>
      </c>
    </row>
    <row r="246" ht="36" customHeight="1" spans="1:7">
      <c r="A246" s="531">
        <v>2014103</v>
      </c>
      <c r="B246" s="532" t="s">
        <v>140</v>
      </c>
      <c r="C246" s="312"/>
      <c r="D246" s="312"/>
      <c r="E246" s="430" t="str">
        <f t="shared" si="12"/>
        <v/>
      </c>
      <c r="F246" s="322" t="str">
        <f t="shared" si="10"/>
        <v>否</v>
      </c>
      <c r="G246" s="384" t="str">
        <f t="shared" si="11"/>
        <v>项</v>
      </c>
    </row>
    <row r="247" ht="36" customHeight="1" spans="1:7">
      <c r="A247" s="531">
        <v>2014150</v>
      </c>
      <c r="B247" s="532" t="s">
        <v>147</v>
      </c>
      <c r="C247" s="312"/>
      <c r="D247" s="312"/>
      <c r="E247" s="431" t="str">
        <f t="shared" si="12"/>
        <v/>
      </c>
      <c r="F247" s="322" t="str">
        <f t="shared" si="10"/>
        <v>否</v>
      </c>
      <c r="G247" s="384" t="str">
        <f t="shared" si="11"/>
        <v>项</v>
      </c>
    </row>
    <row r="248" ht="36" customHeight="1" spans="1:7">
      <c r="A248" s="531">
        <v>2014199</v>
      </c>
      <c r="B248" s="532" t="s">
        <v>266</v>
      </c>
      <c r="C248" s="312"/>
      <c r="D248" s="312"/>
      <c r="E248" s="431" t="str">
        <f t="shared" si="12"/>
        <v/>
      </c>
      <c r="F248" s="322" t="str">
        <f t="shared" si="10"/>
        <v>否</v>
      </c>
      <c r="G248" s="384" t="str">
        <f t="shared" si="11"/>
        <v>项</v>
      </c>
    </row>
    <row r="249" ht="36" customHeight="1" spans="1:7">
      <c r="A249" s="530">
        <v>20199</v>
      </c>
      <c r="B249" s="340" t="s">
        <v>267</v>
      </c>
      <c r="C249" s="348">
        <v>1149</v>
      </c>
      <c r="D249" s="348">
        <v>2233</v>
      </c>
      <c r="E249" s="431">
        <f t="shared" si="12"/>
        <v>0.943</v>
      </c>
      <c r="F249" s="322" t="str">
        <f t="shared" si="10"/>
        <v>是</v>
      </c>
      <c r="G249" s="384" t="str">
        <f t="shared" si="11"/>
        <v>款</v>
      </c>
    </row>
    <row r="250" ht="36" customHeight="1" spans="1:7">
      <c r="A250" s="531">
        <v>2019901</v>
      </c>
      <c r="B250" s="532" t="s">
        <v>268</v>
      </c>
      <c r="C250" s="312"/>
      <c r="D250" s="312"/>
      <c r="E250" s="431" t="str">
        <f t="shared" si="12"/>
        <v/>
      </c>
      <c r="F250" s="322" t="str">
        <f t="shared" si="10"/>
        <v>否</v>
      </c>
      <c r="G250" s="384" t="str">
        <f t="shared" si="11"/>
        <v>项</v>
      </c>
    </row>
    <row r="251" ht="36" customHeight="1" spans="1:7">
      <c r="A251" s="531">
        <v>2019999</v>
      </c>
      <c r="B251" s="532" t="s">
        <v>267</v>
      </c>
      <c r="C251" s="312">
        <v>1149</v>
      </c>
      <c r="D251" s="312">
        <v>2233</v>
      </c>
      <c r="E251" s="430">
        <f t="shared" si="12"/>
        <v>0.943</v>
      </c>
      <c r="F251" s="322" t="str">
        <f t="shared" si="10"/>
        <v>是</v>
      </c>
      <c r="G251" s="384" t="str">
        <f t="shared" si="11"/>
        <v>项</v>
      </c>
    </row>
    <row r="252" ht="36" customHeight="1" spans="1:7">
      <c r="A252" s="530" t="s">
        <v>269</v>
      </c>
      <c r="B252" s="340" t="s">
        <v>270</v>
      </c>
      <c r="C252" s="312"/>
      <c r="D252" s="312"/>
      <c r="E252" s="430" t="str">
        <f t="shared" si="12"/>
        <v/>
      </c>
      <c r="F252" s="322" t="str">
        <f t="shared" si="10"/>
        <v>否</v>
      </c>
      <c r="G252" s="384" t="str">
        <f t="shared" si="11"/>
        <v>项</v>
      </c>
    </row>
    <row r="253" ht="36" customHeight="1" spans="1:7">
      <c r="A253" s="530">
        <v>202</v>
      </c>
      <c r="B253" s="344" t="s">
        <v>72</v>
      </c>
      <c r="C253" s="348"/>
      <c r="D253" s="348"/>
      <c r="E253" s="431" t="str">
        <f t="shared" si="12"/>
        <v/>
      </c>
      <c r="F253" s="322" t="str">
        <f t="shared" si="10"/>
        <v>是</v>
      </c>
      <c r="G253" s="384" t="str">
        <f t="shared" si="11"/>
        <v>类</v>
      </c>
    </row>
    <row r="254" ht="36" customHeight="1" spans="1:7">
      <c r="A254" s="530">
        <v>20205</v>
      </c>
      <c r="B254" s="340" t="s">
        <v>271</v>
      </c>
      <c r="C254" s="349"/>
      <c r="D254" s="349"/>
      <c r="E254" s="430" t="str">
        <f t="shared" si="12"/>
        <v/>
      </c>
      <c r="F254" s="322" t="str">
        <f t="shared" si="10"/>
        <v>否</v>
      </c>
      <c r="G254" s="384" t="str">
        <f t="shared" si="11"/>
        <v>款</v>
      </c>
    </row>
    <row r="255" ht="36" customHeight="1" spans="1:7">
      <c r="A255" s="530">
        <v>20299</v>
      </c>
      <c r="B255" s="340" t="s">
        <v>272</v>
      </c>
      <c r="C255" s="349"/>
      <c r="D255" s="349"/>
      <c r="E255" s="431" t="str">
        <f t="shared" si="12"/>
        <v/>
      </c>
      <c r="F255" s="322" t="str">
        <f t="shared" si="10"/>
        <v>否</v>
      </c>
      <c r="G255" s="384" t="str">
        <f t="shared" si="11"/>
        <v>款</v>
      </c>
    </row>
    <row r="256" ht="36" customHeight="1" spans="1:7">
      <c r="A256" s="530">
        <v>203</v>
      </c>
      <c r="B256" s="344" t="s">
        <v>74</v>
      </c>
      <c r="C256" s="348">
        <v>1855</v>
      </c>
      <c r="D256" s="348">
        <v>937</v>
      </c>
      <c r="E256" s="430">
        <f t="shared" si="12"/>
        <v>-0.495</v>
      </c>
      <c r="F256" s="322" t="str">
        <f t="shared" si="10"/>
        <v>是</v>
      </c>
      <c r="G256" s="384" t="str">
        <f t="shared" si="11"/>
        <v>类</v>
      </c>
    </row>
    <row r="257" ht="36" customHeight="1" spans="1:7">
      <c r="A257" s="337">
        <v>20301</v>
      </c>
      <c r="B257" s="426" t="s">
        <v>273</v>
      </c>
      <c r="C257" s="349"/>
      <c r="D257" s="349"/>
      <c r="E257" s="431" t="str">
        <f t="shared" si="12"/>
        <v/>
      </c>
      <c r="F257" s="322" t="str">
        <f t="shared" si="10"/>
        <v>否</v>
      </c>
      <c r="G257" s="384" t="str">
        <f t="shared" si="11"/>
        <v>款</v>
      </c>
    </row>
    <row r="258" ht="36" customHeight="1" spans="1:7">
      <c r="A258" s="341">
        <v>2030101</v>
      </c>
      <c r="B258" s="532" t="s">
        <v>274</v>
      </c>
      <c r="C258" s="312"/>
      <c r="D258" s="312"/>
      <c r="E258" s="430" t="str">
        <f t="shared" si="12"/>
        <v/>
      </c>
      <c r="F258" s="322" t="str">
        <f t="shared" si="10"/>
        <v>否</v>
      </c>
      <c r="G258" s="384" t="str">
        <f t="shared" si="11"/>
        <v>项</v>
      </c>
    </row>
    <row r="259" ht="36" customHeight="1" spans="1:7">
      <c r="A259" s="535">
        <v>2030102</v>
      </c>
      <c r="B259" s="532" t="s">
        <v>275</v>
      </c>
      <c r="C259" s="312"/>
      <c r="D259" s="312"/>
      <c r="E259" s="431" t="str">
        <f t="shared" si="12"/>
        <v/>
      </c>
      <c r="F259" s="322" t="str">
        <f t="shared" si="10"/>
        <v>否</v>
      </c>
      <c r="G259" s="384" t="str">
        <f t="shared" si="11"/>
        <v>项</v>
      </c>
    </row>
    <row r="260" ht="36" customHeight="1" spans="1:7">
      <c r="A260" s="535">
        <v>2030199</v>
      </c>
      <c r="B260" s="532" t="s">
        <v>276</v>
      </c>
      <c r="C260" s="312"/>
      <c r="D260" s="312"/>
      <c r="E260" s="430" t="str">
        <f t="shared" si="12"/>
        <v/>
      </c>
      <c r="F260" s="322" t="str">
        <f t="shared" ref="F260:F323" si="13">IF(LEN(A260)=3,"是",IF(B260&lt;&gt;"",IF(SUM(C260:D260)&lt;&gt;0,"是","否"),"是"))</f>
        <v>否</v>
      </c>
      <c r="G260" s="384" t="str">
        <f t="shared" ref="G260:G323" si="14">IF(LEN(A260)=3,"类",IF(LEN(A260)=5,"款","项"))</f>
        <v>项</v>
      </c>
    </row>
    <row r="261" ht="36" customHeight="1" spans="1:7">
      <c r="A261" s="536">
        <v>20304</v>
      </c>
      <c r="B261" s="340" t="s">
        <v>277</v>
      </c>
      <c r="C261" s="349"/>
      <c r="D261" s="349"/>
      <c r="E261" s="431" t="str">
        <f t="shared" si="12"/>
        <v/>
      </c>
      <c r="F261" s="322" t="str">
        <f t="shared" si="13"/>
        <v>否</v>
      </c>
      <c r="G261" s="384" t="str">
        <f t="shared" si="14"/>
        <v>款</v>
      </c>
    </row>
    <row r="262" ht="36" customHeight="1" spans="1:7">
      <c r="A262" s="341">
        <v>2030401</v>
      </c>
      <c r="B262" s="532" t="s">
        <v>277</v>
      </c>
      <c r="C262" s="312"/>
      <c r="D262" s="312"/>
      <c r="E262" s="431" t="str">
        <f t="shared" si="12"/>
        <v/>
      </c>
      <c r="F262" s="322" t="str">
        <f t="shared" si="13"/>
        <v>否</v>
      </c>
      <c r="G262" s="384" t="str">
        <f t="shared" si="14"/>
        <v>项</v>
      </c>
    </row>
    <row r="263" ht="36" customHeight="1" spans="1:7">
      <c r="A263" s="337">
        <v>20305</v>
      </c>
      <c r="B263" s="340" t="s">
        <v>278</v>
      </c>
      <c r="C263" s="349"/>
      <c r="D263" s="349"/>
      <c r="E263" s="431" t="str">
        <f t="shared" si="12"/>
        <v/>
      </c>
      <c r="F263" s="322" t="str">
        <f t="shared" si="13"/>
        <v>否</v>
      </c>
      <c r="G263" s="384" t="str">
        <f t="shared" si="14"/>
        <v>款</v>
      </c>
    </row>
    <row r="264" ht="36" customHeight="1" spans="1:7">
      <c r="A264" s="341">
        <v>2030501</v>
      </c>
      <c r="B264" s="532" t="s">
        <v>278</v>
      </c>
      <c r="C264" s="312"/>
      <c r="D264" s="312"/>
      <c r="E264" s="431" t="str">
        <f t="shared" si="12"/>
        <v/>
      </c>
      <c r="F264" s="322" t="str">
        <f t="shared" si="13"/>
        <v>否</v>
      </c>
      <c r="G264" s="384" t="str">
        <f t="shared" si="14"/>
        <v>项</v>
      </c>
    </row>
    <row r="265" ht="36" customHeight="1" spans="1:7">
      <c r="A265" s="530">
        <v>20306</v>
      </c>
      <c r="B265" s="340" t="s">
        <v>279</v>
      </c>
      <c r="C265" s="348">
        <v>1855</v>
      </c>
      <c r="D265" s="348">
        <v>937</v>
      </c>
      <c r="E265" s="431">
        <f t="shared" si="12"/>
        <v>-0.495</v>
      </c>
      <c r="F265" s="322" t="str">
        <f t="shared" si="13"/>
        <v>是</v>
      </c>
      <c r="G265" s="384" t="str">
        <f t="shared" si="14"/>
        <v>款</v>
      </c>
    </row>
    <row r="266" ht="36" customHeight="1" spans="1:7">
      <c r="A266" s="531">
        <v>2030601</v>
      </c>
      <c r="B266" s="532" t="s">
        <v>280</v>
      </c>
      <c r="C266" s="312">
        <v>55</v>
      </c>
      <c r="D266" s="312">
        <v>65</v>
      </c>
      <c r="E266" s="431">
        <f t="shared" si="12"/>
        <v>0.182</v>
      </c>
      <c r="F266" s="322" t="str">
        <f t="shared" si="13"/>
        <v>是</v>
      </c>
      <c r="G266" s="384" t="str">
        <f t="shared" si="14"/>
        <v>项</v>
      </c>
    </row>
    <row r="267" ht="36" customHeight="1" spans="1:7">
      <c r="A267" s="531">
        <v>2030602</v>
      </c>
      <c r="B267" s="532" t="s">
        <v>281</v>
      </c>
      <c r="C267" s="312"/>
      <c r="D267" s="312"/>
      <c r="E267" s="431" t="str">
        <f t="shared" si="12"/>
        <v/>
      </c>
      <c r="F267" s="322" t="str">
        <f t="shared" si="13"/>
        <v>否</v>
      </c>
      <c r="G267" s="384" t="str">
        <f t="shared" si="14"/>
        <v>项</v>
      </c>
    </row>
    <row r="268" ht="36" customHeight="1" spans="1:7">
      <c r="A268" s="531">
        <v>2030603</v>
      </c>
      <c r="B268" s="532" t="s">
        <v>282</v>
      </c>
      <c r="C268" s="312">
        <v>1020</v>
      </c>
      <c r="D268" s="312">
        <v>289</v>
      </c>
      <c r="E268" s="431">
        <f t="shared" si="12"/>
        <v>-0.717</v>
      </c>
      <c r="F268" s="322" t="str">
        <f t="shared" si="13"/>
        <v>是</v>
      </c>
      <c r="G268" s="384" t="str">
        <f t="shared" si="14"/>
        <v>项</v>
      </c>
    </row>
    <row r="269" ht="36" customHeight="1" spans="1:7">
      <c r="A269" s="531">
        <v>2030604</v>
      </c>
      <c r="B269" s="532" t="s">
        <v>283</v>
      </c>
      <c r="C269" s="312"/>
      <c r="D269" s="312"/>
      <c r="E269" s="431" t="str">
        <f t="shared" ref="E269:E332" si="15">IF(C269&gt;0,D269/C269-1,IF(C269&lt;0,-(D269/C269-1),""))</f>
        <v/>
      </c>
      <c r="F269" s="322" t="str">
        <f t="shared" si="13"/>
        <v>否</v>
      </c>
      <c r="G269" s="384" t="str">
        <f t="shared" si="14"/>
        <v>项</v>
      </c>
    </row>
    <row r="270" ht="36" customHeight="1" spans="1:7">
      <c r="A270" s="531">
        <v>2030607</v>
      </c>
      <c r="B270" s="532" t="s">
        <v>284</v>
      </c>
      <c r="C270" s="312">
        <v>165</v>
      </c>
      <c r="D270" s="312">
        <v>258</v>
      </c>
      <c r="E270" s="430">
        <f t="shared" si="15"/>
        <v>0.564</v>
      </c>
      <c r="F270" s="322" t="str">
        <f t="shared" si="13"/>
        <v>是</v>
      </c>
      <c r="G270" s="384" t="str">
        <f t="shared" si="14"/>
        <v>项</v>
      </c>
    </row>
    <row r="271" ht="36" customHeight="1" spans="1:7">
      <c r="A271" s="531">
        <v>2030608</v>
      </c>
      <c r="B271" s="532" t="s">
        <v>285</v>
      </c>
      <c r="C271" s="312"/>
      <c r="D271" s="312"/>
      <c r="E271" s="431" t="str">
        <f t="shared" si="15"/>
        <v/>
      </c>
      <c r="F271" s="322" t="str">
        <f t="shared" si="13"/>
        <v>否</v>
      </c>
      <c r="G271" s="384" t="str">
        <f t="shared" si="14"/>
        <v>项</v>
      </c>
    </row>
    <row r="272" ht="36" customHeight="1" spans="1:7">
      <c r="A272" s="531">
        <v>2030699</v>
      </c>
      <c r="B272" s="532" t="s">
        <v>286</v>
      </c>
      <c r="C272" s="312">
        <v>615</v>
      </c>
      <c r="D272" s="312">
        <v>325</v>
      </c>
      <c r="E272" s="431">
        <f t="shared" si="15"/>
        <v>-0.472</v>
      </c>
      <c r="F272" s="322" t="str">
        <f t="shared" si="13"/>
        <v>是</v>
      </c>
      <c r="G272" s="384" t="str">
        <f t="shared" si="14"/>
        <v>项</v>
      </c>
    </row>
    <row r="273" ht="36" customHeight="1" spans="1:7">
      <c r="A273" s="530">
        <v>20399</v>
      </c>
      <c r="B273" s="340" t="s">
        <v>287</v>
      </c>
      <c r="C273" s="348"/>
      <c r="D273" s="348"/>
      <c r="E273" s="431" t="str">
        <f t="shared" si="15"/>
        <v/>
      </c>
      <c r="F273" s="322" t="str">
        <f t="shared" si="13"/>
        <v>否</v>
      </c>
      <c r="G273" s="384" t="str">
        <f t="shared" si="14"/>
        <v>款</v>
      </c>
    </row>
    <row r="274" ht="36" customHeight="1" spans="1:7">
      <c r="A274" s="341">
        <v>2039999</v>
      </c>
      <c r="B274" s="532" t="s">
        <v>287</v>
      </c>
      <c r="C274" s="312"/>
      <c r="D274" s="312"/>
      <c r="E274" s="430" t="str">
        <f t="shared" si="15"/>
        <v/>
      </c>
      <c r="F274" s="322" t="str">
        <f t="shared" si="13"/>
        <v>否</v>
      </c>
      <c r="G274" s="384" t="str">
        <f t="shared" si="14"/>
        <v>项</v>
      </c>
    </row>
    <row r="275" ht="36" customHeight="1" spans="1:7">
      <c r="A275" s="530" t="s">
        <v>288</v>
      </c>
      <c r="B275" s="340" t="s">
        <v>270</v>
      </c>
      <c r="C275" s="312"/>
      <c r="D275" s="312"/>
      <c r="E275" s="431" t="str">
        <f t="shared" si="15"/>
        <v/>
      </c>
      <c r="F275" s="322" t="str">
        <f t="shared" si="13"/>
        <v>否</v>
      </c>
      <c r="G275" s="384" t="str">
        <f t="shared" si="14"/>
        <v>项</v>
      </c>
    </row>
    <row r="276" ht="36" customHeight="1" spans="1:7">
      <c r="A276" s="530">
        <v>204</v>
      </c>
      <c r="B276" s="344" t="s">
        <v>76</v>
      </c>
      <c r="C276" s="348">
        <v>35878</v>
      </c>
      <c r="D276" s="348">
        <v>32413</v>
      </c>
      <c r="E276" s="431">
        <f t="shared" si="15"/>
        <v>-0.097</v>
      </c>
      <c r="F276" s="322" t="str">
        <f t="shared" si="13"/>
        <v>是</v>
      </c>
      <c r="G276" s="384" t="str">
        <f t="shared" si="14"/>
        <v>类</v>
      </c>
    </row>
    <row r="277" ht="36" customHeight="1" spans="1:7">
      <c r="A277" s="530">
        <v>20401</v>
      </c>
      <c r="B277" s="340" t="s">
        <v>289</v>
      </c>
      <c r="C277" s="349"/>
      <c r="D277" s="349">
        <v>20</v>
      </c>
      <c r="E277" s="430" t="str">
        <f t="shared" si="15"/>
        <v/>
      </c>
      <c r="F277" s="322" t="str">
        <f t="shared" si="13"/>
        <v>是</v>
      </c>
      <c r="G277" s="384" t="str">
        <f t="shared" si="14"/>
        <v>款</v>
      </c>
    </row>
    <row r="278" ht="36" customHeight="1" spans="1:7">
      <c r="A278" s="531">
        <v>2040101</v>
      </c>
      <c r="B278" s="532" t="s">
        <v>289</v>
      </c>
      <c r="C278" s="312"/>
      <c r="D278" s="312">
        <v>20</v>
      </c>
      <c r="E278" s="431" t="str">
        <f t="shared" si="15"/>
        <v/>
      </c>
      <c r="F278" s="322" t="str">
        <f t="shared" si="13"/>
        <v>是</v>
      </c>
      <c r="G278" s="384" t="str">
        <f t="shared" si="14"/>
        <v>项</v>
      </c>
    </row>
    <row r="279" ht="36" customHeight="1" spans="1:7">
      <c r="A279" s="531">
        <v>2040199</v>
      </c>
      <c r="B279" s="532" t="s">
        <v>290</v>
      </c>
      <c r="C279" s="312"/>
      <c r="D279" s="312"/>
      <c r="E279" s="431" t="str">
        <f t="shared" si="15"/>
        <v/>
      </c>
      <c r="F279" s="322" t="str">
        <f t="shared" si="13"/>
        <v>否</v>
      </c>
      <c r="G279" s="384" t="str">
        <f t="shared" si="14"/>
        <v>项</v>
      </c>
    </row>
    <row r="280" ht="36" customHeight="1" spans="1:7">
      <c r="A280" s="530">
        <v>20402</v>
      </c>
      <c r="B280" s="340" t="s">
        <v>291</v>
      </c>
      <c r="C280" s="348">
        <v>33777</v>
      </c>
      <c r="D280" s="348">
        <v>30563</v>
      </c>
      <c r="E280" s="431">
        <f t="shared" si="15"/>
        <v>-0.095</v>
      </c>
      <c r="F280" s="322" t="str">
        <f t="shared" si="13"/>
        <v>是</v>
      </c>
      <c r="G280" s="384" t="str">
        <f t="shared" si="14"/>
        <v>款</v>
      </c>
    </row>
    <row r="281" ht="36" customHeight="1" spans="1:7">
      <c r="A281" s="531">
        <v>2040201</v>
      </c>
      <c r="B281" s="532" t="s">
        <v>138</v>
      </c>
      <c r="C281" s="312">
        <v>18594</v>
      </c>
      <c r="D281" s="312">
        <v>19578</v>
      </c>
      <c r="E281" s="431">
        <f t="shared" si="15"/>
        <v>0.053</v>
      </c>
      <c r="F281" s="322" t="str">
        <f t="shared" si="13"/>
        <v>是</v>
      </c>
      <c r="G281" s="384" t="str">
        <f t="shared" si="14"/>
        <v>项</v>
      </c>
    </row>
    <row r="282" ht="36" customHeight="1" spans="1:7">
      <c r="A282" s="531">
        <v>2040202</v>
      </c>
      <c r="B282" s="532" t="s">
        <v>139</v>
      </c>
      <c r="C282" s="312">
        <v>3615</v>
      </c>
      <c r="D282" s="312">
        <v>3054</v>
      </c>
      <c r="E282" s="431">
        <f t="shared" si="15"/>
        <v>-0.155</v>
      </c>
      <c r="F282" s="322" t="str">
        <f t="shared" si="13"/>
        <v>是</v>
      </c>
      <c r="G282" s="384" t="str">
        <f t="shared" si="14"/>
        <v>项</v>
      </c>
    </row>
    <row r="283" ht="36" customHeight="1" spans="1:7">
      <c r="A283" s="531">
        <v>2040203</v>
      </c>
      <c r="B283" s="532" t="s">
        <v>140</v>
      </c>
      <c r="C283" s="312"/>
      <c r="D283" s="312"/>
      <c r="E283" s="431" t="str">
        <f t="shared" si="15"/>
        <v/>
      </c>
      <c r="F283" s="322" t="str">
        <f t="shared" si="13"/>
        <v>否</v>
      </c>
      <c r="G283" s="384" t="str">
        <f t="shared" si="14"/>
        <v>项</v>
      </c>
    </row>
    <row r="284" ht="36" customHeight="1" spans="1:7">
      <c r="A284" s="531">
        <v>2040219</v>
      </c>
      <c r="B284" s="532" t="s">
        <v>178</v>
      </c>
      <c r="C284" s="312">
        <v>662</v>
      </c>
      <c r="D284" s="312">
        <v>863</v>
      </c>
      <c r="E284" s="431">
        <f t="shared" si="15"/>
        <v>0.304</v>
      </c>
      <c r="F284" s="322" t="str">
        <f t="shared" si="13"/>
        <v>是</v>
      </c>
      <c r="G284" s="384" t="str">
        <f t="shared" si="14"/>
        <v>项</v>
      </c>
    </row>
    <row r="285" ht="36" customHeight="1" spans="1:7">
      <c r="A285" s="531">
        <v>2040220</v>
      </c>
      <c r="B285" s="532" t="s">
        <v>292</v>
      </c>
      <c r="C285" s="312">
        <v>9172</v>
      </c>
      <c r="D285" s="312">
        <v>6449</v>
      </c>
      <c r="E285" s="431">
        <f t="shared" si="15"/>
        <v>-0.297</v>
      </c>
      <c r="F285" s="322" t="str">
        <f t="shared" si="13"/>
        <v>是</v>
      </c>
      <c r="G285" s="384" t="str">
        <f t="shared" si="14"/>
        <v>项</v>
      </c>
    </row>
    <row r="286" ht="36" customHeight="1" spans="1:7">
      <c r="A286" s="531">
        <v>2040221</v>
      </c>
      <c r="B286" s="532" t="s">
        <v>293</v>
      </c>
      <c r="C286" s="312">
        <v>147</v>
      </c>
      <c r="D286" s="312"/>
      <c r="E286" s="431">
        <f t="shared" si="15"/>
        <v>-1</v>
      </c>
      <c r="F286" s="322" t="str">
        <f t="shared" si="13"/>
        <v>是</v>
      </c>
      <c r="G286" s="384" t="str">
        <f t="shared" si="14"/>
        <v>项</v>
      </c>
    </row>
    <row r="287" ht="36" customHeight="1" spans="1:7">
      <c r="A287" s="531">
        <v>2040222</v>
      </c>
      <c r="B287" s="532" t="s">
        <v>294</v>
      </c>
      <c r="C287" s="312"/>
      <c r="D287" s="312"/>
      <c r="E287" s="431" t="str">
        <f t="shared" si="15"/>
        <v/>
      </c>
      <c r="F287" s="322" t="str">
        <f t="shared" si="13"/>
        <v>否</v>
      </c>
      <c r="G287" s="384" t="str">
        <f t="shared" si="14"/>
        <v>项</v>
      </c>
    </row>
    <row r="288" ht="36" customHeight="1" spans="1:7">
      <c r="A288" s="531">
        <v>2040223</v>
      </c>
      <c r="B288" s="532" t="s">
        <v>295</v>
      </c>
      <c r="C288" s="312"/>
      <c r="D288" s="312"/>
      <c r="E288" s="430" t="str">
        <f t="shared" si="15"/>
        <v/>
      </c>
      <c r="F288" s="322" t="str">
        <f t="shared" si="13"/>
        <v>否</v>
      </c>
      <c r="G288" s="384" t="str">
        <f t="shared" si="14"/>
        <v>项</v>
      </c>
    </row>
    <row r="289" ht="36" customHeight="1" spans="1:7">
      <c r="A289" s="531">
        <v>2040250</v>
      </c>
      <c r="B289" s="532" t="s">
        <v>147</v>
      </c>
      <c r="C289" s="312">
        <v>15</v>
      </c>
      <c r="D289" s="312">
        <v>15</v>
      </c>
      <c r="E289" s="431">
        <f t="shared" si="15"/>
        <v>0</v>
      </c>
      <c r="F289" s="322" t="str">
        <f t="shared" si="13"/>
        <v>是</v>
      </c>
      <c r="G289" s="384" t="str">
        <f t="shared" si="14"/>
        <v>项</v>
      </c>
    </row>
    <row r="290" ht="36" customHeight="1" spans="1:7">
      <c r="A290" s="531">
        <v>2040299</v>
      </c>
      <c r="B290" s="532" t="s">
        <v>296</v>
      </c>
      <c r="C290" s="312">
        <v>1572</v>
      </c>
      <c r="D290" s="312">
        <v>604</v>
      </c>
      <c r="E290" s="431">
        <f t="shared" si="15"/>
        <v>-0.616</v>
      </c>
      <c r="F290" s="322" t="str">
        <f t="shared" si="13"/>
        <v>是</v>
      </c>
      <c r="G290" s="384" t="str">
        <f t="shared" si="14"/>
        <v>项</v>
      </c>
    </row>
    <row r="291" ht="36" customHeight="1" spans="1:7">
      <c r="A291" s="530">
        <v>20403</v>
      </c>
      <c r="B291" s="340" t="s">
        <v>297</v>
      </c>
      <c r="C291" s="348">
        <v>54</v>
      </c>
      <c r="D291" s="348">
        <v>69</v>
      </c>
      <c r="E291" s="431">
        <f t="shared" si="15"/>
        <v>0.278</v>
      </c>
      <c r="F291" s="322" t="str">
        <f t="shared" si="13"/>
        <v>是</v>
      </c>
      <c r="G291" s="384" t="str">
        <f t="shared" si="14"/>
        <v>款</v>
      </c>
    </row>
    <row r="292" ht="36" customHeight="1" spans="1:7">
      <c r="A292" s="531">
        <v>2040301</v>
      </c>
      <c r="B292" s="532" t="s">
        <v>138</v>
      </c>
      <c r="C292" s="312"/>
      <c r="D292" s="312">
        <v>10</v>
      </c>
      <c r="E292" s="431" t="str">
        <f t="shared" si="15"/>
        <v/>
      </c>
      <c r="F292" s="322" t="str">
        <f t="shared" si="13"/>
        <v>是</v>
      </c>
      <c r="G292" s="384" t="str">
        <f t="shared" si="14"/>
        <v>项</v>
      </c>
    </row>
    <row r="293" ht="36" customHeight="1" spans="1:7">
      <c r="A293" s="531">
        <v>2040302</v>
      </c>
      <c r="B293" s="532" t="s">
        <v>139</v>
      </c>
      <c r="C293" s="312">
        <v>54</v>
      </c>
      <c r="D293" s="312">
        <v>20</v>
      </c>
      <c r="E293" s="431">
        <f t="shared" si="15"/>
        <v>-0.63</v>
      </c>
      <c r="F293" s="322" t="str">
        <f t="shared" si="13"/>
        <v>是</v>
      </c>
      <c r="G293" s="384" t="str">
        <f t="shared" si="14"/>
        <v>项</v>
      </c>
    </row>
    <row r="294" ht="36" customHeight="1" spans="1:7">
      <c r="A294" s="531">
        <v>2040303</v>
      </c>
      <c r="B294" s="532" t="s">
        <v>140</v>
      </c>
      <c r="C294" s="312"/>
      <c r="D294" s="312"/>
      <c r="E294" s="431" t="str">
        <f t="shared" si="15"/>
        <v/>
      </c>
      <c r="F294" s="322" t="str">
        <f t="shared" si="13"/>
        <v>否</v>
      </c>
      <c r="G294" s="384" t="str">
        <f t="shared" si="14"/>
        <v>项</v>
      </c>
    </row>
    <row r="295" ht="36" customHeight="1" spans="1:7">
      <c r="A295" s="531">
        <v>2040304</v>
      </c>
      <c r="B295" s="532" t="s">
        <v>298</v>
      </c>
      <c r="C295" s="312"/>
      <c r="D295" s="312">
        <v>39</v>
      </c>
      <c r="E295" s="430" t="str">
        <f t="shared" si="15"/>
        <v/>
      </c>
      <c r="F295" s="322" t="str">
        <f t="shared" si="13"/>
        <v>是</v>
      </c>
      <c r="G295" s="384" t="str">
        <f t="shared" si="14"/>
        <v>项</v>
      </c>
    </row>
    <row r="296" ht="36" customHeight="1" spans="1:7">
      <c r="A296" s="531">
        <v>2040350</v>
      </c>
      <c r="B296" s="532" t="s">
        <v>147</v>
      </c>
      <c r="C296" s="312"/>
      <c r="D296" s="312"/>
      <c r="E296" s="431" t="str">
        <f t="shared" si="15"/>
        <v/>
      </c>
      <c r="F296" s="322" t="str">
        <f t="shared" si="13"/>
        <v>否</v>
      </c>
      <c r="G296" s="384" t="str">
        <f t="shared" si="14"/>
        <v>项</v>
      </c>
    </row>
    <row r="297" ht="36" customHeight="1" spans="1:7">
      <c r="A297" s="531">
        <v>2040399</v>
      </c>
      <c r="B297" s="532" t="s">
        <v>299</v>
      </c>
      <c r="C297" s="312"/>
      <c r="D297" s="312"/>
      <c r="E297" s="431" t="str">
        <f t="shared" si="15"/>
        <v/>
      </c>
      <c r="F297" s="322" t="str">
        <f t="shared" si="13"/>
        <v>否</v>
      </c>
      <c r="G297" s="384" t="str">
        <f t="shared" si="14"/>
        <v>项</v>
      </c>
    </row>
    <row r="298" ht="36" customHeight="1" spans="1:7">
      <c r="A298" s="530">
        <v>20404</v>
      </c>
      <c r="B298" s="340" t="s">
        <v>300</v>
      </c>
      <c r="C298" s="348">
        <v>51</v>
      </c>
      <c r="D298" s="348">
        <v>59</v>
      </c>
      <c r="E298" s="431">
        <f t="shared" si="15"/>
        <v>0.157</v>
      </c>
      <c r="F298" s="322" t="str">
        <f t="shared" si="13"/>
        <v>是</v>
      </c>
      <c r="G298" s="384" t="str">
        <f t="shared" si="14"/>
        <v>款</v>
      </c>
    </row>
    <row r="299" ht="36" customHeight="1" spans="1:7">
      <c r="A299" s="531">
        <v>2040401</v>
      </c>
      <c r="B299" s="532" t="s">
        <v>138</v>
      </c>
      <c r="C299" s="312">
        <v>51</v>
      </c>
      <c r="D299" s="312">
        <v>59</v>
      </c>
      <c r="E299" s="431">
        <f t="shared" si="15"/>
        <v>0.157</v>
      </c>
      <c r="F299" s="322" t="str">
        <f t="shared" si="13"/>
        <v>是</v>
      </c>
      <c r="G299" s="384" t="str">
        <f t="shared" si="14"/>
        <v>项</v>
      </c>
    </row>
    <row r="300" ht="36" customHeight="1" spans="1:7">
      <c r="A300" s="531">
        <v>2040402</v>
      </c>
      <c r="B300" s="532" t="s">
        <v>139</v>
      </c>
      <c r="C300" s="312"/>
      <c r="D300" s="312"/>
      <c r="E300" s="431" t="str">
        <f t="shared" si="15"/>
        <v/>
      </c>
      <c r="F300" s="322" t="str">
        <f t="shared" si="13"/>
        <v>否</v>
      </c>
      <c r="G300" s="384" t="str">
        <f t="shared" si="14"/>
        <v>项</v>
      </c>
    </row>
    <row r="301" ht="36" customHeight="1" spans="1:7">
      <c r="A301" s="531">
        <v>2040403</v>
      </c>
      <c r="B301" s="532" t="s">
        <v>140</v>
      </c>
      <c r="C301" s="312"/>
      <c r="D301" s="312"/>
      <c r="E301" s="431" t="str">
        <f t="shared" si="15"/>
        <v/>
      </c>
      <c r="F301" s="322" t="str">
        <f t="shared" si="13"/>
        <v>否</v>
      </c>
      <c r="G301" s="384" t="str">
        <f t="shared" si="14"/>
        <v>项</v>
      </c>
    </row>
    <row r="302" ht="36" customHeight="1" spans="1:7">
      <c r="A302" s="531">
        <v>2040409</v>
      </c>
      <c r="B302" s="532" t="s">
        <v>301</v>
      </c>
      <c r="C302" s="312"/>
      <c r="D302" s="312"/>
      <c r="E302" s="431" t="str">
        <f t="shared" si="15"/>
        <v/>
      </c>
      <c r="F302" s="322" t="str">
        <f t="shared" si="13"/>
        <v>否</v>
      </c>
      <c r="G302" s="384" t="str">
        <f t="shared" si="14"/>
        <v>项</v>
      </c>
    </row>
    <row r="303" ht="36" customHeight="1" spans="1:7">
      <c r="A303" s="531">
        <v>2040410</v>
      </c>
      <c r="B303" s="532" t="s">
        <v>302</v>
      </c>
      <c r="C303" s="312"/>
      <c r="D303" s="312"/>
      <c r="E303" s="430" t="str">
        <f t="shared" si="15"/>
        <v/>
      </c>
      <c r="F303" s="322" t="str">
        <f t="shared" si="13"/>
        <v>否</v>
      </c>
      <c r="G303" s="384" t="str">
        <f t="shared" si="14"/>
        <v>项</v>
      </c>
    </row>
    <row r="304" ht="36" customHeight="1" spans="1:7">
      <c r="A304" s="531">
        <v>2040450</v>
      </c>
      <c r="B304" s="532" t="s">
        <v>147</v>
      </c>
      <c r="C304" s="312"/>
      <c r="D304" s="312"/>
      <c r="E304" s="431" t="str">
        <f t="shared" si="15"/>
        <v/>
      </c>
      <c r="F304" s="322" t="str">
        <f t="shared" si="13"/>
        <v>否</v>
      </c>
      <c r="G304" s="384" t="str">
        <f t="shared" si="14"/>
        <v>项</v>
      </c>
    </row>
    <row r="305" ht="36" customHeight="1" spans="1:7">
      <c r="A305" s="531">
        <v>2040499</v>
      </c>
      <c r="B305" s="532" t="s">
        <v>303</v>
      </c>
      <c r="C305" s="312"/>
      <c r="D305" s="312"/>
      <c r="E305" s="431" t="str">
        <f t="shared" si="15"/>
        <v/>
      </c>
      <c r="F305" s="322" t="str">
        <f t="shared" si="13"/>
        <v>否</v>
      </c>
      <c r="G305" s="384" t="str">
        <f t="shared" si="14"/>
        <v>项</v>
      </c>
    </row>
    <row r="306" ht="36" customHeight="1" spans="1:7">
      <c r="A306" s="530">
        <v>20405</v>
      </c>
      <c r="B306" s="340" t="s">
        <v>304</v>
      </c>
      <c r="C306" s="348">
        <v>59</v>
      </c>
      <c r="D306" s="348">
        <v>59</v>
      </c>
      <c r="E306" s="431">
        <f t="shared" si="15"/>
        <v>0</v>
      </c>
      <c r="F306" s="322" t="str">
        <f t="shared" si="13"/>
        <v>是</v>
      </c>
      <c r="G306" s="384" t="str">
        <f t="shared" si="14"/>
        <v>款</v>
      </c>
    </row>
    <row r="307" ht="36" customHeight="1" spans="1:7">
      <c r="A307" s="531">
        <v>2040501</v>
      </c>
      <c r="B307" s="532" t="s">
        <v>138</v>
      </c>
      <c r="C307" s="312">
        <v>59</v>
      </c>
      <c r="D307" s="312">
        <v>59</v>
      </c>
      <c r="E307" s="431">
        <f t="shared" si="15"/>
        <v>0</v>
      </c>
      <c r="F307" s="322" t="str">
        <f t="shared" si="13"/>
        <v>是</v>
      </c>
      <c r="G307" s="384" t="str">
        <f t="shared" si="14"/>
        <v>项</v>
      </c>
    </row>
    <row r="308" ht="36" customHeight="1" spans="1:7">
      <c r="A308" s="531">
        <v>2040502</v>
      </c>
      <c r="B308" s="532" t="s">
        <v>139</v>
      </c>
      <c r="C308" s="312"/>
      <c r="D308" s="312"/>
      <c r="E308" s="431" t="str">
        <f t="shared" si="15"/>
        <v/>
      </c>
      <c r="F308" s="322" t="str">
        <f t="shared" si="13"/>
        <v>否</v>
      </c>
      <c r="G308" s="384" t="str">
        <f t="shared" si="14"/>
        <v>项</v>
      </c>
    </row>
    <row r="309" ht="36" customHeight="1" spans="1:7">
      <c r="A309" s="531">
        <v>2040503</v>
      </c>
      <c r="B309" s="532" t="s">
        <v>140</v>
      </c>
      <c r="C309" s="312"/>
      <c r="D309" s="312"/>
      <c r="E309" s="431" t="str">
        <f t="shared" si="15"/>
        <v/>
      </c>
      <c r="F309" s="322" t="str">
        <f t="shared" si="13"/>
        <v>否</v>
      </c>
      <c r="G309" s="384" t="str">
        <f t="shared" si="14"/>
        <v>项</v>
      </c>
    </row>
    <row r="310" ht="36" customHeight="1" spans="1:7">
      <c r="A310" s="531">
        <v>2040504</v>
      </c>
      <c r="B310" s="532" t="s">
        <v>305</v>
      </c>
      <c r="C310" s="312"/>
      <c r="D310" s="312"/>
      <c r="E310" s="431" t="str">
        <f t="shared" si="15"/>
        <v/>
      </c>
      <c r="F310" s="322" t="str">
        <f t="shared" si="13"/>
        <v>否</v>
      </c>
      <c r="G310" s="384" t="str">
        <f t="shared" si="14"/>
        <v>项</v>
      </c>
    </row>
    <row r="311" ht="36" customHeight="1" spans="1:7">
      <c r="A311" s="531">
        <v>2040505</v>
      </c>
      <c r="B311" s="532" t="s">
        <v>306</v>
      </c>
      <c r="C311" s="312"/>
      <c r="D311" s="312"/>
      <c r="E311" s="431" t="str">
        <f t="shared" si="15"/>
        <v/>
      </c>
      <c r="F311" s="322" t="str">
        <f t="shared" si="13"/>
        <v>否</v>
      </c>
      <c r="G311" s="384" t="str">
        <f t="shared" si="14"/>
        <v>项</v>
      </c>
    </row>
    <row r="312" ht="36" customHeight="1" spans="1:7">
      <c r="A312" s="531">
        <v>2040506</v>
      </c>
      <c r="B312" s="532" t="s">
        <v>307</v>
      </c>
      <c r="C312" s="312"/>
      <c r="D312" s="312"/>
      <c r="E312" s="430" t="str">
        <f t="shared" si="15"/>
        <v/>
      </c>
      <c r="F312" s="322" t="str">
        <f t="shared" si="13"/>
        <v>否</v>
      </c>
      <c r="G312" s="384" t="str">
        <f t="shared" si="14"/>
        <v>项</v>
      </c>
    </row>
    <row r="313" ht="36" customHeight="1" spans="1:7">
      <c r="A313" s="531">
        <v>2040550</v>
      </c>
      <c r="B313" s="532" t="s">
        <v>147</v>
      </c>
      <c r="C313" s="312"/>
      <c r="D313" s="312"/>
      <c r="E313" s="431" t="str">
        <f t="shared" si="15"/>
        <v/>
      </c>
      <c r="F313" s="322" t="str">
        <f t="shared" si="13"/>
        <v>否</v>
      </c>
      <c r="G313" s="384" t="str">
        <f t="shared" si="14"/>
        <v>项</v>
      </c>
    </row>
    <row r="314" ht="36" customHeight="1" spans="1:7">
      <c r="A314" s="531">
        <v>2040599</v>
      </c>
      <c r="B314" s="532" t="s">
        <v>308</v>
      </c>
      <c r="C314" s="312"/>
      <c r="D314" s="312"/>
      <c r="E314" s="431" t="str">
        <f t="shared" si="15"/>
        <v/>
      </c>
      <c r="F314" s="322" t="str">
        <f t="shared" si="13"/>
        <v>否</v>
      </c>
      <c r="G314" s="384" t="str">
        <f t="shared" si="14"/>
        <v>项</v>
      </c>
    </row>
    <row r="315" ht="36" customHeight="1" spans="1:7">
      <c r="A315" s="530">
        <v>20406</v>
      </c>
      <c r="B315" s="340" t="s">
        <v>309</v>
      </c>
      <c r="C315" s="348">
        <v>1932</v>
      </c>
      <c r="D315" s="348">
        <v>1643</v>
      </c>
      <c r="E315" s="431">
        <f t="shared" si="15"/>
        <v>-0.15</v>
      </c>
      <c r="F315" s="322" t="str">
        <f t="shared" si="13"/>
        <v>是</v>
      </c>
      <c r="G315" s="384" t="str">
        <f t="shared" si="14"/>
        <v>款</v>
      </c>
    </row>
    <row r="316" ht="36" customHeight="1" spans="1:7">
      <c r="A316" s="531">
        <v>2040601</v>
      </c>
      <c r="B316" s="532" t="s">
        <v>138</v>
      </c>
      <c r="C316" s="312">
        <v>980</v>
      </c>
      <c r="D316" s="312">
        <v>947</v>
      </c>
      <c r="E316" s="431">
        <f t="shared" si="15"/>
        <v>-0.034</v>
      </c>
      <c r="F316" s="322" t="str">
        <f t="shared" si="13"/>
        <v>是</v>
      </c>
      <c r="G316" s="384" t="str">
        <f t="shared" si="14"/>
        <v>项</v>
      </c>
    </row>
    <row r="317" ht="36" customHeight="1" spans="1:7">
      <c r="A317" s="531">
        <v>2040602</v>
      </c>
      <c r="B317" s="532" t="s">
        <v>139</v>
      </c>
      <c r="C317" s="312">
        <v>61</v>
      </c>
      <c r="D317" s="312">
        <v>51</v>
      </c>
      <c r="E317" s="431">
        <f t="shared" si="15"/>
        <v>-0.164</v>
      </c>
      <c r="F317" s="322" t="str">
        <f t="shared" si="13"/>
        <v>是</v>
      </c>
      <c r="G317" s="384" t="str">
        <f t="shared" si="14"/>
        <v>项</v>
      </c>
    </row>
    <row r="318" ht="36" customHeight="1" spans="1:7">
      <c r="A318" s="531">
        <v>2040603</v>
      </c>
      <c r="B318" s="532" t="s">
        <v>140</v>
      </c>
      <c r="C318" s="312"/>
      <c r="D318" s="312"/>
      <c r="E318" s="431" t="str">
        <f t="shared" si="15"/>
        <v/>
      </c>
      <c r="F318" s="322" t="str">
        <f t="shared" si="13"/>
        <v>否</v>
      </c>
      <c r="G318" s="384" t="str">
        <f t="shared" si="14"/>
        <v>项</v>
      </c>
    </row>
    <row r="319" ht="36" customHeight="1" spans="1:7">
      <c r="A319" s="531">
        <v>2040604</v>
      </c>
      <c r="B319" s="532" t="s">
        <v>310</v>
      </c>
      <c r="C319" s="312">
        <v>134</v>
      </c>
      <c r="D319" s="312">
        <v>97</v>
      </c>
      <c r="E319" s="431">
        <f t="shared" si="15"/>
        <v>-0.276</v>
      </c>
      <c r="F319" s="322" t="str">
        <f t="shared" si="13"/>
        <v>是</v>
      </c>
      <c r="G319" s="384" t="str">
        <f t="shared" si="14"/>
        <v>项</v>
      </c>
    </row>
    <row r="320" ht="36" customHeight="1" spans="1:7">
      <c r="A320" s="531">
        <v>2040605</v>
      </c>
      <c r="B320" s="532" t="s">
        <v>311</v>
      </c>
      <c r="C320" s="312">
        <v>333</v>
      </c>
      <c r="D320" s="312">
        <v>126</v>
      </c>
      <c r="E320" s="431">
        <f t="shared" si="15"/>
        <v>-0.622</v>
      </c>
      <c r="F320" s="322" t="str">
        <f t="shared" si="13"/>
        <v>是</v>
      </c>
      <c r="G320" s="384" t="str">
        <f t="shared" si="14"/>
        <v>项</v>
      </c>
    </row>
    <row r="321" ht="36" customHeight="1" spans="1:7">
      <c r="A321" s="531">
        <v>2040606</v>
      </c>
      <c r="B321" s="532" t="s">
        <v>312</v>
      </c>
      <c r="C321" s="312">
        <v>8</v>
      </c>
      <c r="D321" s="312">
        <v>5</v>
      </c>
      <c r="E321" s="431">
        <f t="shared" si="15"/>
        <v>-0.375</v>
      </c>
      <c r="F321" s="322" t="str">
        <f t="shared" si="13"/>
        <v>是</v>
      </c>
      <c r="G321" s="384" t="str">
        <f t="shared" si="14"/>
        <v>项</v>
      </c>
    </row>
    <row r="322" ht="36" customHeight="1" spans="1:7">
      <c r="A322" s="531">
        <v>2040607</v>
      </c>
      <c r="B322" s="532" t="s">
        <v>313</v>
      </c>
      <c r="C322" s="312">
        <v>196</v>
      </c>
      <c r="D322" s="312">
        <v>72</v>
      </c>
      <c r="E322" s="431">
        <f t="shared" si="15"/>
        <v>-0.633</v>
      </c>
      <c r="F322" s="322" t="str">
        <f t="shared" si="13"/>
        <v>是</v>
      </c>
      <c r="G322" s="384" t="str">
        <f t="shared" si="14"/>
        <v>项</v>
      </c>
    </row>
    <row r="323" ht="36" customHeight="1" spans="1:7">
      <c r="A323" s="531">
        <v>2040608</v>
      </c>
      <c r="B323" s="532" t="s">
        <v>314</v>
      </c>
      <c r="C323" s="312">
        <v>15</v>
      </c>
      <c r="D323" s="312">
        <v>29</v>
      </c>
      <c r="E323" s="431">
        <f t="shared" si="15"/>
        <v>0.933</v>
      </c>
      <c r="F323" s="322" t="str">
        <f t="shared" si="13"/>
        <v>是</v>
      </c>
      <c r="G323" s="384" t="str">
        <f t="shared" si="14"/>
        <v>项</v>
      </c>
    </row>
    <row r="324" ht="36" customHeight="1" spans="1:7">
      <c r="A324" s="531">
        <v>2040610</v>
      </c>
      <c r="B324" s="532" t="s">
        <v>315</v>
      </c>
      <c r="C324" s="312">
        <v>32</v>
      </c>
      <c r="D324" s="312">
        <v>10</v>
      </c>
      <c r="E324" s="431">
        <f t="shared" si="15"/>
        <v>-0.688</v>
      </c>
      <c r="F324" s="322" t="str">
        <f t="shared" ref="F324:F387" si="16">IF(LEN(A324)=3,"是",IF(B324&lt;&gt;"",IF(SUM(C324:D324)&lt;&gt;0,"是","否"),"是"))</f>
        <v>是</v>
      </c>
      <c r="G324" s="384" t="str">
        <f t="shared" ref="G324:G387" si="17">IF(LEN(A324)=3,"类",IF(LEN(A324)=5,"款","项"))</f>
        <v>项</v>
      </c>
    </row>
    <row r="325" ht="36" customHeight="1" spans="1:7">
      <c r="A325" s="531">
        <v>2040612</v>
      </c>
      <c r="B325" s="532" t="s">
        <v>316</v>
      </c>
      <c r="C325" s="312">
        <v>49</v>
      </c>
      <c r="D325" s="312">
        <v>183</v>
      </c>
      <c r="E325" s="431">
        <f t="shared" si="15"/>
        <v>2.735</v>
      </c>
      <c r="F325" s="322" t="str">
        <f t="shared" si="16"/>
        <v>是</v>
      </c>
      <c r="G325" s="384" t="str">
        <f t="shared" si="17"/>
        <v>项</v>
      </c>
    </row>
    <row r="326" ht="36" customHeight="1" spans="1:7">
      <c r="A326" s="531">
        <v>2040613</v>
      </c>
      <c r="B326" s="532" t="s">
        <v>178</v>
      </c>
      <c r="C326" s="312"/>
      <c r="D326" s="312"/>
      <c r="E326" s="431" t="str">
        <f t="shared" si="15"/>
        <v/>
      </c>
      <c r="F326" s="322" t="str">
        <f t="shared" si="16"/>
        <v>否</v>
      </c>
      <c r="G326" s="384" t="str">
        <f t="shared" si="17"/>
        <v>项</v>
      </c>
    </row>
    <row r="327" ht="36" customHeight="1" spans="1:7">
      <c r="A327" s="531">
        <v>2040650</v>
      </c>
      <c r="B327" s="532" t="s">
        <v>147</v>
      </c>
      <c r="C327" s="312">
        <v>104</v>
      </c>
      <c r="D327" s="312">
        <v>123</v>
      </c>
      <c r="E327" s="431">
        <f t="shared" si="15"/>
        <v>0.183</v>
      </c>
      <c r="F327" s="322" t="str">
        <f t="shared" si="16"/>
        <v>是</v>
      </c>
      <c r="G327" s="384" t="str">
        <f t="shared" si="17"/>
        <v>项</v>
      </c>
    </row>
    <row r="328" ht="36" customHeight="1" spans="1:7">
      <c r="A328" s="531">
        <v>2040699</v>
      </c>
      <c r="B328" s="532" t="s">
        <v>317</v>
      </c>
      <c r="C328" s="312">
        <v>20</v>
      </c>
      <c r="D328" s="312"/>
      <c r="E328" s="430">
        <f t="shared" si="15"/>
        <v>-1</v>
      </c>
      <c r="F328" s="322" t="str">
        <f t="shared" si="16"/>
        <v>是</v>
      </c>
      <c r="G328" s="384" t="str">
        <f t="shared" si="17"/>
        <v>项</v>
      </c>
    </row>
    <row r="329" ht="36" customHeight="1" spans="1:7">
      <c r="A329" s="530">
        <v>20407</v>
      </c>
      <c r="B329" s="340" t="s">
        <v>318</v>
      </c>
      <c r="C329" s="348"/>
      <c r="D329" s="348"/>
      <c r="E329" s="431" t="str">
        <f t="shared" si="15"/>
        <v/>
      </c>
      <c r="F329" s="322" t="str">
        <f t="shared" si="16"/>
        <v>否</v>
      </c>
      <c r="G329" s="384" t="str">
        <f t="shared" si="17"/>
        <v>款</v>
      </c>
    </row>
    <row r="330" ht="36" customHeight="1" spans="1:7">
      <c r="A330" s="531">
        <v>2040701</v>
      </c>
      <c r="B330" s="532" t="s">
        <v>138</v>
      </c>
      <c r="C330" s="312"/>
      <c r="D330" s="312"/>
      <c r="E330" s="431" t="str">
        <f t="shared" si="15"/>
        <v/>
      </c>
      <c r="F330" s="322" t="str">
        <f t="shared" si="16"/>
        <v>否</v>
      </c>
      <c r="G330" s="384" t="str">
        <f t="shared" si="17"/>
        <v>项</v>
      </c>
    </row>
    <row r="331" ht="36" customHeight="1" spans="1:7">
      <c r="A331" s="531">
        <v>2040702</v>
      </c>
      <c r="B331" s="532" t="s">
        <v>139</v>
      </c>
      <c r="C331" s="312"/>
      <c r="D331" s="312"/>
      <c r="E331" s="431" t="str">
        <f t="shared" si="15"/>
        <v/>
      </c>
      <c r="F331" s="322" t="str">
        <f t="shared" si="16"/>
        <v>否</v>
      </c>
      <c r="G331" s="384" t="str">
        <f t="shared" si="17"/>
        <v>项</v>
      </c>
    </row>
    <row r="332" ht="36" customHeight="1" spans="1:7">
      <c r="A332" s="531">
        <v>2040703</v>
      </c>
      <c r="B332" s="532" t="s">
        <v>140</v>
      </c>
      <c r="C332" s="312"/>
      <c r="D332" s="312"/>
      <c r="E332" s="431" t="str">
        <f t="shared" si="15"/>
        <v/>
      </c>
      <c r="F332" s="322" t="str">
        <f t="shared" si="16"/>
        <v>否</v>
      </c>
      <c r="G332" s="384" t="str">
        <f t="shared" si="17"/>
        <v>项</v>
      </c>
    </row>
    <row r="333" ht="36" customHeight="1" spans="1:7">
      <c r="A333" s="531">
        <v>2040704</v>
      </c>
      <c r="B333" s="532" t="s">
        <v>319</v>
      </c>
      <c r="C333" s="312"/>
      <c r="D333" s="312"/>
      <c r="E333" s="431" t="str">
        <f t="shared" ref="E333:E396" si="18">IF(C333&gt;0,D333/C333-1,IF(C333&lt;0,-(D333/C333-1),""))</f>
        <v/>
      </c>
      <c r="F333" s="322" t="str">
        <f t="shared" si="16"/>
        <v>否</v>
      </c>
      <c r="G333" s="384" t="str">
        <f t="shared" si="17"/>
        <v>项</v>
      </c>
    </row>
    <row r="334" ht="36" customHeight="1" spans="1:7">
      <c r="A334" s="531">
        <v>2040705</v>
      </c>
      <c r="B334" s="532" t="s">
        <v>320</v>
      </c>
      <c r="C334" s="312"/>
      <c r="D334" s="312"/>
      <c r="E334" s="431" t="str">
        <f t="shared" si="18"/>
        <v/>
      </c>
      <c r="F334" s="322" t="str">
        <f t="shared" si="16"/>
        <v>否</v>
      </c>
      <c r="G334" s="384" t="str">
        <f t="shared" si="17"/>
        <v>项</v>
      </c>
    </row>
    <row r="335" ht="36" customHeight="1" spans="1:7">
      <c r="A335" s="531">
        <v>2040706</v>
      </c>
      <c r="B335" s="532" t="s">
        <v>321</v>
      </c>
      <c r="C335" s="312"/>
      <c r="D335" s="312"/>
      <c r="E335" s="431" t="str">
        <f t="shared" si="18"/>
        <v/>
      </c>
      <c r="F335" s="322" t="str">
        <f t="shared" si="16"/>
        <v>否</v>
      </c>
      <c r="G335" s="384" t="str">
        <f t="shared" si="17"/>
        <v>项</v>
      </c>
    </row>
    <row r="336" ht="36" customHeight="1" spans="1:7">
      <c r="A336" s="531">
        <v>2040707</v>
      </c>
      <c r="B336" s="532" t="s">
        <v>178</v>
      </c>
      <c r="C336" s="312"/>
      <c r="D336" s="312"/>
      <c r="E336" s="431" t="str">
        <f t="shared" si="18"/>
        <v/>
      </c>
      <c r="F336" s="322" t="str">
        <f t="shared" si="16"/>
        <v>否</v>
      </c>
      <c r="G336" s="384" t="str">
        <f t="shared" si="17"/>
        <v>项</v>
      </c>
    </row>
    <row r="337" ht="36" customHeight="1" spans="1:7">
      <c r="A337" s="531">
        <v>2040750</v>
      </c>
      <c r="B337" s="532" t="s">
        <v>147</v>
      </c>
      <c r="C337" s="312"/>
      <c r="D337" s="312"/>
      <c r="E337" s="431" t="str">
        <f t="shared" si="18"/>
        <v/>
      </c>
      <c r="F337" s="322" t="str">
        <f t="shared" si="16"/>
        <v>否</v>
      </c>
      <c r="G337" s="384" t="str">
        <f t="shared" si="17"/>
        <v>项</v>
      </c>
    </row>
    <row r="338" ht="36" customHeight="1" spans="1:7">
      <c r="A338" s="531">
        <v>2040799</v>
      </c>
      <c r="B338" s="532" t="s">
        <v>322</v>
      </c>
      <c r="C338" s="312"/>
      <c r="D338" s="312"/>
      <c r="E338" s="430" t="str">
        <f t="shared" si="18"/>
        <v/>
      </c>
      <c r="F338" s="322" t="str">
        <f t="shared" si="16"/>
        <v>否</v>
      </c>
      <c r="G338" s="384" t="str">
        <f t="shared" si="17"/>
        <v>项</v>
      </c>
    </row>
    <row r="339" ht="36" customHeight="1" spans="1:7">
      <c r="A339" s="530">
        <v>20408</v>
      </c>
      <c r="B339" s="340" t="s">
        <v>323</v>
      </c>
      <c r="C339" s="348"/>
      <c r="D339" s="348"/>
      <c r="E339" s="431" t="str">
        <f t="shared" si="18"/>
        <v/>
      </c>
      <c r="F339" s="322" t="str">
        <f t="shared" si="16"/>
        <v>否</v>
      </c>
      <c r="G339" s="384" t="str">
        <f t="shared" si="17"/>
        <v>款</v>
      </c>
    </row>
    <row r="340" ht="36" customHeight="1" spans="1:7">
      <c r="A340" s="531">
        <v>2040801</v>
      </c>
      <c r="B340" s="532" t="s">
        <v>138</v>
      </c>
      <c r="C340" s="312"/>
      <c r="D340" s="312"/>
      <c r="E340" s="431" t="str">
        <f t="shared" si="18"/>
        <v/>
      </c>
      <c r="F340" s="322" t="str">
        <f t="shared" si="16"/>
        <v>否</v>
      </c>
      <c r="G340" s="384" t="str">
        <f t="shared" si="17"/>
        <v>项</v>
      </c>
    </row>
    <row r="341" ht="36" customHeight="1" spans="1:7">
      <c r="A341" s="531">
        <v>2040802</v>
      </c>
      <c r="B341" s="532" t="s">
        <v>139</v>
      </c>
      <c r="C341" s="312"/>
      <c r="D341" s="312"/>
      <c r="E341" s="431" t="str">
        <f t="shared" si="18"/>
        <v/>
      </c>
      <c r="F341" s="322" t="str">
        <f t="shared" si="16"/>
        <v>否</v>
      </c>
      <c r="G341" s="384" t="str">
        <f t="shared" si="17"/>
        <v>项</v>
      </c>
    </row>
    <row r="342" ht="36" customHeight="1" spans="1:7">
      <c r="A342" s="531">
        <v>2040803</v>
      </c>
      <c r="B342" s="532" t="s">
        <v>140</v>
      </c>
      <c r="C342" s="312"/>
      <c r="D342" s="312"/>
      <c r="E342" s="431" t="str">
        <f t="shared" si="18"/>
        <v/>
      </c>
      <c r="F342" s="322" t="str">
        <f t="shared" si="16"/>
        <v>否</v>
      </c>
      <c r="G342" s="384" t="str">
        <f t="shared" si="17"/>
        <v>项</v>
      </c>
    </row>
    <row r="343" ht="36" customHeight="1" spans="1:7">
      <c r="A343" s="531">
        <v>2040804</v>
      </c>
      <c r="B343" s="532" t="s">
        <v>324</v>
      </c>
      <c r="C343" s="312"/>
      <c r="D343" s="312"/>
      <c r="E343" s="431" t="str">
        <f t="shared" si="18"/>
        <v/>
      </c>
      <c r="F343" s="322" t="str">
        <f t="shared" si="16"/>
        <v>否</v>
      </c>
      <c r="G343" s="384" t="str">
        <f t="shared" si="17"/>
        <v>项</v>
      </c>
    </row>
    <row r="344" ht="36" customHeight="1" spans="1:7">
      <c r="A344" s="531">
        <v>2040805</v>
      </c>
      <c r="B344" s="532" t="s">
        <v>325</v>
      </c>
      <c r="C344" s="312"/>
      <c r="D344" s="312"/>
      <c r="E344" s="431" t="str">
        <f t="shared" si="18"/>
        <v/>
      </c>
      <c r="F344" s="322" t="str">
        <f t="shared" si="16"/>
        <v>否</v>
      </c>
      <c r="G344" s="384" t="str">
        <f t="shared" si="17"/>
        <v>项</v>
      </c>
    </row>
    <row r="345" ht="36" customHeight="1" spans="1:7">
      <c r="A345" s="531">
        <v>2040806</v>
      </c>
      <c r="B345" s="532" t="s">
        <v>326</v>
      </c>
      <c r="C345" s="312"/>
      <c r="D345" s="312"/>
      <c r="E345" s="431" t="str">
        <f t="shared" si="18"/>
        <v/>
      </c>
      <c r="F345" s="322" t="str">
        <f t="shared" si="16"/>
        <v>否</v>
      </c>
      <c r="G345" s="384" t="str">
        <f t="shared" si="17"/>
        <v>项</v>
      </c>
    </row>
    <row r="346" ht="36" customHeight="1" spans="1:7">
      <c r="A346" s="531">
        <v>2040807</v>
      </c>
      <c r="B346" s="532" t="s">
        <v>178</v>
      </c>
      <c r="C346" s="312"/>
      <c r="D346" s="312"/>
      <c r="E346" s="431" t="str">
        <f t="shared" si="18"/>
        <v/>
      </c>
      <c r="F346" s="322" t="str">
        <f t="shared" si="16"/>
        <v>否</v>
      </c>
      <c r="G346" s="384" t="str">
        <f t="shared" si="17"/>
        <v>项</v>
      </c>
    </row>
    <row r="347" ht="36" customHeight="1" spans="1:7">
      <c r="A347" s="531">
        <v>2040850</v>
      </c>
      <c r="B347" s="532" t="s">
        <v>147</v>
      </c>
      <c r="C347" s="312"/>
      <c r="D347" s="312"/>
      <c r="E347" s="431" t="str">
        <f t="shared" si="18"/>
        <v/>
      </c>
      <c r="F347" s="322" t="str">
        <f t="shared" si="16"/>
        <v>否</v>
      </c>
      <c r="G347" s="384" t="str">
        <f t="shared" si="17"/>
        <v>项</v>
      </c>
    </row>
    <row r="348" ht="36" customHeight="1" spans="1:7">
      <c r="A348" s="531">
        <v>2040899</v>
      </c>
      <c r="B348" s="532" t="s">
        <v>327</v>
      </c>
      <c r="C348" s="312"/>
      <c r="D348" s="312"/>
      <c r="E348" s="430" t="str">
        <f t="shared" si="18"/>
        <v/>
      </c>
      <c r="F348" s="322" t="str">
        <f t="shared" si="16"/>
        <v>否</v>
      </c>
      <c r="G348" s="384" t="str">
        <f t="shared" si="17"/>
        <v>项</v>
      </c>
    </row>
    <row r="349" ht="36" customHeight="1" spans="1:7">
      <c r="A349" s="530">
        <v>20409</v>
      </c>
      <c r="B349" s="340" t="s">
        <v>328</v>
      </c>
      <c r="C349" s="348"/>
      <c r="D349" s="348"/>
      <c r="E349" s="431" t="str">
        <f t="shared" si="18"/>
        <v/>
      </c>
      <c r="F349" s="322" t="str">
        <f t="shared" si="16"/>
        <v>否</v>
      </c>
      <c r="G349" s="384" t="str">
        <f t="shared" si="17"/>
        <v>款</v>
      </c>
    </row>
    <row r="350" ht="36" customHeight="1" spans="1:7">
      <c r="A350" s="531">
        <v>2040901</v>
      </c>
      <c r="B350" s="532" t="s">
        <v>138</v>
      </c>
      <c r="C350" s="312"/>
      <c r="D350" s="312"/>
      <c r="E350" s="431" t="str">
        <f t="shared" si="18"/>
        <v/>
      </c>
      <c r="F350" s="322" t="str">
        <f t="shared" si="16"/>
        <v>否</v>
      </c>
      <c r="G350" s="384" t="str">
        <f t="shared" si="17"/>
        <v>项</v>
      </c>
    </row>
    <row r="351" ht="36" customHeight="1" spans="1:7">
      <c r="A351" s="531">
        <v>2040902</v>
      </c>
      <c r="B351" s="532" t="s">
        <v>139</v>
      </c>
      <c r="C351" s="312"/>
      <c r="D351" s="312"/>
      <c r="E351" s="431" t="str">
        <f t="shared" si="18"/>
        <v/>
      </c>
      <c r="F351" s="322" t="str">
        <f t="shared" si="16"/>
        <v>否</v>
      </c>
      <c r="G351" s="384" t="str">
        <f t="shared" si="17"/>
        <v>项</v>
      </c>
    </row>
    <row r="352" ht="36" customHeight="1" spans="1:7">
      <c r="A352" s="531">
        <v>2040903</v>
      </c>
      <c r="B352" s="532" t="s">
        <v>140</v>
      </c>
      <c r="C352" s="312"/>
      <c r="D352" s="312"/>
      <c r="E352" s="431" t="str">
        <f t="shared" si="18"/>
        <v/>
      </c>
      <c r="F352" s="322" t="str">
        <f t="shared" si="16"/>
        <v>否</v>
      </c>
      <c r="G352" s="384" t="str">
        <f t="shared" si="17"/>
        <v>项</v>
      </c>
    </row>
    <row r="353" ht="36" customHeight="1" spans="1:7">
      <c r="A353" s="531">
        <v>2040904</v>
      </c>
      <c r="B353" s="532" t="s">
        <v>329</v>
      </c>
      <c r="C353" s="312"/>
      <c r="D353" s="312"/>
      <c r="E353" s="431" t="str">
        <f t="shared" si="18"/>
        <v/>
      </c>
      <c r="F353" s="322" t="str">
        <f t="shared" si="16"/>
        <v>否</v>
      </c>
      <c r="G353" s="384" t="str">
        <f t="shared" si="17"/>
        <v>项</v>
      </c>
    </row>
    <row r="354" ht="36" customHeight="1" spans="1:7">
      <c r="A354" s="531">
        <v>2040905</v>
      </c>
      <c r="B354" s="532" t="s">
        <v>330</v>
      </c>
      <c r="C354" s="312"/>
      <c r="D354" s="312"/>
      <c r="E354" s="431" t="str">
        <f t="shared" si="18"/>
        <v/>
      </c>
      <c r="F354" s="322" t="str">
        <f t="shared" si="16"/>
        <v>否</v>
      </c>
      <c r="G354" s="384" t="str">
        <f t="shared" si="17"/>
        <v>项</v>
      </c>
    </row>
    <row r="355" ht="36" customHeight="1" spans="1:7">
      <c r="A355" s="531">
        <v>2040950</v>
      </c>
      <c r="B355" s="532" t="s">
        <v>147</v>
      </c>
      <c r="C355" s="312"/>
      <c r="D355" s="312"/>
      <c r="E355" s="431" t="str">
        <f t="shared" si="18"/>
        <v/>
      </c>
      <c r="F355" s="322" t="str">
        <f t="shared" si="16"/>
        <v>否</v>
      </c>
      <c r="G355" s="384" t="str">
        <f t="shared" si="17"/>
        <v>项</v>
      </c>
    </row>
    <row r="356" ht="36" customHeight="1" spans="1:7">
      <c r="A356" s="531">
        <v>2040999</v>
      </c>
      <c r="B356" s="532" t="s">
        <v>331</v>
      </c>
      <c r="C356" s="312"/>
      <c r="D356" s="312"/>
      <c r="E356" s="430" t="str">
        <f t="shared" si="18"/>
        <v/>
      </c>
      <c r="F356" s="322" t="str">
        <f t="shared" si="16"/>
        <v>否</v>
      </c>
      <c r="G356" s="384" t="str">
        <f t="shared" si="17"/>
        <v>项</v>
      </c>
    </row>
    <row r="357" ht="36" customHeight="1" spans="1:7">
      <c r="A357" s="530">
        <v>20410</v>
      </c>
      <c r="B357" s="340" t="s">
        <v>332</v>
      </c>
      <c r="C357" s="348"/>
      <c r="D357" s="348"/>
      <c r="E357" s="431" t="str">
        <f t="shared" si="18"/>
        <v/>
      </c>
      <c r="F357" s="322" t="str">
        <f t="shared" si="16"/>
        <v>否</v>
      </c>
      <c r="G357" s="384" t="str">
        <f t="shared" si="17"/>
        <v>款</v>
      </c>
    </row>
    <row r="358" ht="36" customHeight="1" spans="1:7">
      <c r="A358" s="531">
        <v>2041001</v>
      </c>
      <c r="B358" s="532" t="s">
        <v>138</v>
      </c>
      <c r="C358" s="312"/>
      <c r="D358" s="312"/>
      <c r="E358" s="431" t="str">
        <f t="shared" si="18"/>
        <v/>
      </c>
      <c r="F358" s="322" t="str">
        <f t="shared" si="16"/>
        <v>否</v>
      </c>
      <c r="G358" s="384" t="str">
        <f t="shared" si="17"/>
        <v>项</v>
      </c>
    </row>
    <row r="359" ht="36" customHeight="1" spans="1:7">
      <c r="A359" s="531">
        <v>2041002</v>
      </c>
      <c r="B359" s="532" t="s">
        <v>139</v>
      </c>
      <c r="C359" s="312"/>
      <c r="D359" s="312"/>
      <c r="E359" s="431" t="str">
        <f t="shared" si="18"/>
        <v/>
      </c>
      <c r="F359" s="322" t="str">
        <f t="shared" si="16"/>
        <v>否</v>
      </c>
      <c r="G359" s="384" t="str">
        <f t="shared" si="17"/>
        <v>项</v>
      </c>
    </row>
    <row r="360" ht="36" customHeight="1" spans="1:7">
      <c r="A360" s="531">
        <v>2041006</v>
      </c>
      <c r="B360" s="532" t="s">
        <v>178</v>
      </c>
      <c r="C360" s="312"/>
      <c r="D360" s="312"/>
      <c r="E360" s="431" t="str">
        <f t="shared" si="18"/>
        <v/>
      </c>
      <c r="F360" s="322" t="str">
        <f t="shared" si="16"/>
        <v>否</v>
      </c>
      <c r="G360" s="384" t="str">
        <f t="shared" si="17"/>
        <v>项</v>
      </c>
    </row>
    <row r="361" ht="36" customHeight="1" spans="1:7">
      <c r="A361" s="531">
        <v>2041007</v>
      </c>
      <c r="B361" s="532" t="s">
        <v>333</v>
      </c>
      <c r="C361" s="312"/>
      <c r="D361" s="312"/>
      <c r="E361" s="431" t="str">
        <f t="shared" si="18"/>
        <v/>
      </c>
      <c r="F361" s="322" t="str">
        <f t="shared" si="16"/>
        <v>否</v>
      </c>
      <c r="G361" s="384" t="str">
        <f t="shared" si="17"/>
        <v>项</v>
      </c>
    </row>
    <row r="362" ht="36" customHeight="1" spans="1:7">
      <c r="A362" s="531">
        <v>2041099</v>
      </c>
      <c r="B362" s="532" t="s">
        <v>334</v>
      </c>
      <c r="C362" s="312"/>
      <c r="D362" s="312"/>
      <c r="E362" s="430" t="str">
        <f t="shared" si="18"/>
        <v/>
      </c>
      <c r="F362" s="322" t="str">
        <f t="shared" si="16"/>
        <v>否</v>
      </c>
      <c r="G362" s="384" t="str">
        <f t="shared" si="17"/>
        <v>项</v>
      </c>
    </row>
    <row r="363" ht="36" customHeight="1" spans="1:7">
      <c r="A363" s="530">
        <v>20499</v>
      </c>
      <c r="B363" s="340" t="s">
        <v>335</v>
      </c>
      <c r="C363" s="348">
        <v>5</v>
      </c>
      <c r="D363" s="348"/>
      <c r="E363" s="431">
        <f t="shared" si="18"/>
        <v>-1</v>
      </c>
      <c r="F363" s="322" t="str">
        <f t="shared" si="16"/>
        <v>是</v>
      </c>
      <c r="G363" s="384" t="str">
        <f t="shared" si="17"/>
        <v>款</v>
      </c>
    </row>
    <row r="364" ht="36" customHeight="1" spans="1:7">
      <c r="A364" s="531">
        <v>2049902</v>
      </c>
      <c r="B364" s="532" t="s">
        <v>336</v>
      </c>
      <c r="C364" s="312"/>
      <c r="D364" s="312"/>
      <c r="E364" s="431" t="str">
        <f t="shared" si="18"/>
        <v/>
      </c>
      <c r="F364" s="322" t="str">
        <f t="shared" si="16"/>
        <v>否</v>
      </c>
      <c r="G364" s="384" t="str">
        <f t="shared" si="17"/>
        <v>项</v>
      </c>
    </row>
    <row r="365" ht="36" customHeight="1" spans="1:7">
      <c r="A365" s="341">
        <v>2049999</v>
      </c>
      <c r="B365" s="532" t="s">
        <v>335</v>
      </c>
      <c r="C365" s="312">
        <v>5</v>
      </c>
      <c r="D365" s="312"/>
      <c r="E365" s="431">
        <f t="shared" si="18"/>
        <v>-1</v>
      </c>
      <c r="F365" s="322" t="str">
        <f t="shared" si="16"/>
        <v>是</v>
      </c>
      <c r="G365" s="384" t="str">
        <f t="shared" si="17"/>
        <v>项</v>
      </c>
    </row>
    <row r="366" ht="36" customHeight="1" spans="1:7">
      <c r="A366" s="537" t="s">
        <v>337</v>
      </c>
      <c r="B366" s="340" t="s">
        <v>270</v>
      </c>
      <c r="C366" s="312"/>
      <c r="D366" s="312"/>
      <c r="E366" s="431" t="str">
        <f t="shared" si="18"/>
        <v/>
      </c>
      <c r="F366" s="322" t="str">
        <f t="shared" si="16"/>
        <v>否</v>
      </c>
      <c r="G366" s="384" t="str">
        <f t="shared" si="17"/>
        <v>项</v>
      </c>
    </row>
    <row r="367" ht="36" customHeight="1" spans="1:7">
      <c r="A367" s="537" t="s">
        <v>338</v>
      </c>
      <c r="B367" s="344" t="s">
        <v>339</v>
      </c>
      <c r="C367" s="312"/>
      <c r="D367" s="312"/>
      <c r="E367" s="431" t="str">
        <f t="shared" si="18"/>
        <v/>
      </c>
      <c r="F367" s="322" t="str">
        <f t="shared" si="16"/>
        <v>否</v>
      </c>
      <c r="G367" s="384" t="str">
        <f t="shared" si="17"/>
        <v>项</v>
      </c>
    </row>
    <row r="368" ht="36" customHeight="1" spans="1:7">
      <c r="A368" s="530">
        <v>205</v>
      </c>
      <c r="B368" s="344" t="s">
        <v>78</v>
      </c>
      <c r="C368" s="348">
        <v>82737</v>
      </c>
      <c r="D368" s="348">
        <v>84735</v>
      </c>
      <c r="E368" s="430">
        <f t="shared" si="18"/>
        <v>0.024</v>
      </c>
      <c r="F368" s="322" t="str">
        <f t="shared" si="16"/>
        <v>是</v>
      </c>
      <c r="G368" s="384" t="str">
        <f t="shared" si="17"/>
        <v>类</v>
      </c>
    </row>
    <row r="369" ht="36" customHeight="1" spans="1:7">
      <c r="A369" s="530">
        <v>20501</v>
      </c>
      <c r="B369" s="340" t="s">
        <v>340</v>
      </c>
      <c r="C369" s="348">
        <v>3121</v>
      </c>
      <c r="D369" s="348">
        <v>10343</v>
      </c>
      <c r="E369" s="431">
        <f t="shared" si="18"/>
        <v>2.314</v>
      </c>
      <c r="F369" s="322" t="str">
        <f t="shared" si="16"/>
        <v>是</v>
      </c>
      <c r="G369" s="384" t="str">
        <f t="shared" si="17"/>
        <v>款</v>
      </c>
    </row>
    <row r="370" ht="36" customHeight="1" spans="1:7">
      <c r="A370" s="531">
        <v>2050101</v>
      </c>
      <c r="B370" s="532" t="s">
        <v>138</v>
      </c>
      <c r="C370" s="312">
        <v>642</v>
      </c>
      <c r="D370" s="312">
        <v>952</v>
      </c>
      <c r="E370" s="431">
        <f t="shared" si="18"/>
        <v>0.483</v>
      </c>
      <c r="F370" s="322" t="str">
        <f t="shared" si="16"/>
        <v>是</v>
      </c>
      <c r="G370" s="384" t="str">
        <f t="shared" si="17"/>
        <v>项</v>
      </c>
    </row>
    <row r="371" ht="36" customHeight="1" spans="1:7">
      <c r="A371" s="531">
        <v>2050102</v>
      </c>
      <c r="B371" s="532" t="s">
        <v>139</v>
      </c>
      <c r="C371" s="312">
        <v>159</v>
      </c>
      <c r="D371" s="312">
        <v>1680</v>
      </c>
      <c r="E371" s="431">
        <f t="shared" si="18"/>
        <v>9.566</v>
      </c>
      <c r="F371" s="322" t="str">
        <f t="shared" si="16"/>
        <v>是</v>
      </c>
      <c r="G371" s="384" t="str">
        <f t="shared" si="17"/>
        <v>项</v>
      </c>
    </row>
    <row r="372" ht="36" customHeight="1" spans="1:7">
      <c r="A372" s="531">
        <v>2050103</v>
      </c>
      <c r="B372" s="532" t="s">
        <v>140</v>
      </c>
      <c r="C372" s="312"/>
      <c r="D372" s="312"/>
      <c r="E372" s="431" t="str">
        <f t="shared" si="18"/>
        <v/>
      </c>
      <c r="F372" s="322" t="str">
        <f t="shared" si="16"/>
        <v>否</v>
      </c>
      <c r="G372" s="384" t="str">
        <f t="shared" si="17"/>
        <v>项</v>
      </c>
    </row>
    <row r="373" ht="36" customHeight="1" spans="1:7">
      <c r="A373" s="531">
        <v>2050199</v>
      </c>
      <c r="B373" s="532" t="s">
        <v>341</v>
      </c>
      <c r="C373" s="312">
        <v>2320</v>
      </c>
      <c r="D373" s="312">
        <v>7711</v>
      </c>
      <c r="E373" s="430">
        <f t="shared" si="18"/>
        <v>2.324</v>
      </c>
      <c r="F373" s="322" t="str">
        <f t="shared" si="16"/>
        <v>是</v>
      </c>
      <c r="G373" s="384" t="str">
        <f t="shared" si="17"/>
        <v>项</v>
      </c>
    </row>
    <row r="374" ht="36" customHeight="1" spans="1:7">
      <c r="A374" s="530">
        <v>20502</v>
      </c>
      <c r="B374" s="340" t="s">
        <v>342</v>
      </c>
      <c r="C374" s="348">
        <v>30206</v>
      </c>
      <c r="D374" s="348">
        <v>35695</v>
      </c>
      <c r="E374" s="431">
        <f t="shared" si="18"/>
        <v>0.182</v>
      </c>
      <c r="F374" s="322" t="str">
        <f t="shared" si="16"/>
        <v>是</v>
      </c>
      <c r="G374" s="384" t="str">
        <f t="shared" si="17"/>
        <v>款</v>
      </c>
    </row>
    <row r="375" ht="36" customHeight="1" spans="1:7">
      <c r="A375" s="531">
        <v>2050201</v>
      </c>
      <c r="B375" s="532" t="s">
        <v>343</v>
      </c>
      <c r="C375" s="312">
        <v>6065</v>
      </c>
      <c r="D375" s="312">
        <v>4901</v>
      </c>
      <c r="E375" s="431">
        <f t="shared" si="18"/>
        <v>-0.192</v>
      </c>
      <c r="F375" s="322" t="str">
        <f t="shared" si="16"/>
        <v>是</v>
      </c>
      <c r="G375" s="384" t="str">
        <f t="shared" si="17"/>
        <v>项</v>
      </c>
    </row>
    <row r="376" ht="36" customHeight="1" spans="1:7">
      <c r="A376" s="531">
        <v>2050202</v>
      </c>
      <c r="B376" s="532" t="s">
        <v>344</v>
      </c>
      <c r="C376" s="312">
        <v>2817</v>
      </c>
      <c r="D376" s="312">
        <v>361</v>
      </c>
      <c r="E376" s="431">
        <f t="shared" si="18"/>
        <v>-0.872</v>
      </c>
      <c r="F376" s="322" t="str">
        <f t="shared" si="16"/>
        <v>是</v>
      </c>
      <c r="G376" s="384" t="str">
        <f t="shared" si="17"/>
        <v>项</v>
      </c>
    </row>
    <row r="377" ht="36" customHeight="1" spans="1:7">
      <c r="A377" s="531">
        <v>2050203</v>
      </c>
      <c r="B377" s="532" t="s">
        <v>345</v>
      </c>
      <c r="C377" s="312">
        <v>177</v>
      </c>
      <c r="D377" s="312">
        <v>11206</v>
      </c>
      <c r="E377" s="431">
        <f t="shared" si="18"/>
        <v>62.311</v>
      </c>
      <c r="F377" s="322" t="str">
        <f t="shared" si="16"/>
        <v>是</v>
      </c>
      <c r="G377" s="384" t="str">
        <f t="shared" si="17"/>
        <v>项</v>
      </c>
    </row>
    <row r="378" ht="36" customHeight="1" spans="1:7">
      <c r="A378" s="531">
        <v>2050204</v>
      </c>
      <c r="B378" s="532" t="s">
        <v>346</v>
      </c>
      <c r="C378" s="312">
        <v>20883</v>
      </c>
      <c r="D378" s="312">
        <v>18617</v>
      </c>
      <c r="E378" s="431">
        <f t="shared" si="18"/>
        <v>-0.109</v>
      </c>
      <c r="F378" s="322" t="str">
        <f t="shared" si="16"/>
        <v>是</v>
      </c>
      <c r="G378" s="384" t="str">
        <f t="shared" si="17"/>
        <v>项</v>
      </c>
    </row>
    <row r="379" ht="36" customHeight="1" spans="1:7">
      <c r="A379" s="531">
        <v>2050205</v>
      </c>
      <c r="B379" s="532" t="s">
        <v>347</v>
      </c>
      <c r="C379" s="312">
        <v>13</v>
      </c>
      <c r="D379" s="312">
        <v>102</v>
      </c>
      <c r="E379" s="431">
        <f t="shared" si="18"/>
        <v>6.846</v>
      </c>
      <c r="F379" s="322" t="str">
        <f t="shared" si="16"/>
        <v>是</v>
      </c>
      <c r="G379" s="384" t="str">
        <f t="shared" si="17"/>
        <v>项</v>
      </c>
    </row>
    <row r="380" ht="36" customHeight="1" spans="1:7">
      <c r="A380" s="531">
        <v>2050299</v>
      </c>
      <c r="B380" s="532" t="s">
        <v>348</v>
      </c>
      <c r="C380" s="312">
        <v>251</v>
      </c>
      <c r="D380" s="312">
        <v>508</v>
      </c>
      <c r="E380" s="431">
        <f t="shared" si="18"/>
        <v>1.024</v>
      </c>
      <c r="F380" s="322" t="str">
        <f t="shared" si="16"/>
        <v>是</v>
      </c>
      <c r="G380" s="384" t="str">
        <f t="shared" si="17"/>
        <v>项</v>
      </c>
    </row>
    <row r="381" ht="36" customHeight="1" spans="1:7">
      <c r="A381" s="530">
        <v>20503</v>
      </c>
      <c r="B381" s="340" t="s">
        <v>349</v>
      </c>
      <c r="C381" s="348">
        <v>43725</v>
      </c>
      <c r="D381" s="348">
        <v>33539</v>
      </c>
      <c r="E381" s="431">
        <f t="shared" si="18"/>
        <v>-0.233</v>
      </c>
      <c r="F381" s="322" t="str">
        <f t="shared" si="16"/>
        <v>是</v>
      </c>
      <c r="G381" s="384" t="str">
        <f t="shared" si="17"/>
        <v>款</v>
      </c>
    </row>
    <row r="382" ht="36" customHeight="1" spans="1:7">
      <c r="A382" s="531">
        <v>2050301</v>
      </c>
      <c r="B382" s="532" t="s">
        <v>350</v>
      </c>
      <c r="C382" s="312"/>
      <c r="D382" s="312"/>
      <c r="E382" s="430" t="str">
        <f t="shared" si="18"/>
        <v/>
      </c>
      <c r="F382" s="322" t="str">
        <f t="shared" si="16"/>
        <v>否</v>
      </c>
      <c r="G382" s="384" t="str">
        <f t="shared" si="17"/>
        <v>项</v>
      </c>
    </row>
    <row r="383" ht="36" customHeight="1" spans="1:7">
      <c r="A383" s="531">
        <v>2050302</v>
      </c>
      <c r="B383" s="532" t="s">
        <v>351</v>
      </c>
      <c r="C383" s="312">
        <v>25591</v>
      </c>
      <c r="D383" s="312">
        <v>18082</v>
      </c>
      <c r="E383" s="431">
        <f t="shared" si="18"/>
        <v>-0.293</v>
      </c>
      <c r="F383" s="322" t="str">
        <f t="shared" si="16"/>
        <v>是</v>
      </c>
      <c r="G383" s="384" t="str">
        <f t="shared" si="17"/>
        <v>项</v>
      </c>
    </row>
    <row r="384" ht="36" customHeight="1" spans="1:7">
      <c r="A384" s="531">
        <v>2050303</v>
      </c>
      <c r="B384" s="532" t="s">
        <v>352</v>
      </c>
      <c r="C384" s="312">
        <v>1322</v>
      </c>
      <c r="D384" s="312">
        <v>226</v>
      </c>
      <c r="E384" s="431">
        <f t="shared" si="18"/>
        <v>-0.829</v>
      </c>
      <c r="F384" s="322" t="str">
        <f t="shared" si="16"/>
        <v>是</v>
      </c>
      <c r="G384" s="384" t="str">
        <f t="shared" si="17"/>
        <v>项</v>
      </c>
    </row>
    <row r="385" ht="36" customHeight="1" spans="1:7">
      <c r="A385" s="531">
        <v>2050305</v>
      </c>
      <c r="B385" s="532" t="s">
        <v>353</v>
      </c>
      <c r="C385" s="312">
        <v>16810</v>
      </c>
      <c r="D385" s="312">
        <v>15231</v>
      </c>
      <c r="E385" s="431">
        <f t="shared" si="18"/>
        <v>-0.094</v>
      </c>
      <c r="F385" s="322" t="str">
        <f t="shared" si="16"/>
        <v>是</v>
      </c>
      <c r="G385" s="384" t="str">
        <f t="shared" si="17"/>
        <v>项</v>
      </c>
    </row>
    <row r="386" ht="36" customHeight="1" spans="1:7">
      <c r="A386" s="531">
        <v>2050399</v>
      </c>
      <c r="B386" s="532" t="s">
        <v>354</v>
      </c>
      <c r="C386" s="312">
        <v>2</v>
      </c>
      <c r="D386" s="312"/>
      <c r="E386" s="431">
        <f t="shared" si="18"/>
        <v>-1</v>
      </c>
      <c r="F386" s="322" t="str">
        <f t="shared" si="16"/>
        <v>是</v>
      </c>
      <c r="G386" s="384" t="str">
        <f t="shared" si="17"/>
        <v>项</v>
      </c>
    </row>
    <row r="387" ht="36" customHeight="1" spans="1:7">
      <c r="A387" s="530">
        <v>20504</v>
      </c>
      <c r="B387" s="340" t="s">
        <v>355</v>
      </c>
      <c r="C387" s="348"/>
      <c r="D387" s="348"/>
      <c r="E387" s="431" t="str">
        <f t="shared" si="18"/>
        <v/>
      </c>
      <c r="F387" s="322" t="str">
        <f t="shared" si="16"/>
        <v>否</v>
      </c>
      <c r="G387" s="384" t="str">
        <f t="shared" si="17"/>
        <v>款</v>
      </c>
    </row>
    <row r="388" ht="36" customHeight="1" spans="1:7">
      <c r="A388" s="531">
        <v>2050401</v>
      </c>
      <c r="B388" s="532" t="s">
        <v>356</v>
      </c>
      <c r="C388" s="312"/>
      <c r="D388" s="312"/>
      <c r="E388" s="430" t="str">
        <f t="shared" si="18"/>
        <v/>
      </c>
      <c r="F388" s="322" t="str">
        <f t="shared" ref="F388:F451" si="19">IF(LEN(A388)=3,"是",IF(B388&lt;&gt;"",IF(SUM(C388:D388)&lt;&gt;0,"是","否"),"是"))</f>
        <v>否</v>
      </c>
      <c r="G388" s="384" t="str">
        <f t="shared" ref="G388:G451" si="20">IF(LEN(A388)=3,"类",IF(LEN(A388)=5,"款","项"))</f>
        <v>项</v>
      </c>
    </row>
    <row r="389" ht="36" customHeight="1" spans="1:7">
      <c r="A389" s="531">
        <v>2050402</v>
      </c>
      <c r="B389" s="532" t="s">
        <v>357</v>
      </c>
      <c r="C389" s="312"/>
      <c r="D389" s="312"/>
      <c r="E389" s="431" t="str">
        <f t="shared" si="18"/>
        <v/>
      </c>
      <c r="F389" s="322" t="str">
        <f t="shared" si="19"/>
        <v>否</v>
      </c>
      <c r="G389" s="384" t="str">
        <f t="shared" si="20"/>
        <v>项</v>
      </c>
    </row>
    <row r="390" ht="36" customHeight="1" spans="1:7">
      <c r="A390" s="531">
        <v>2050403</v>
      </c>
      <c r="B390" s="532" t="s">
        <v>358</v>
      </c>
      <c r="C390" s="312"/>
      <c r="D390" s="312"/>
      <c r="E390" s="431" t="str">
        <f t="shared" si="18"/>
        <v/>
      </c>
      <c r="F390" s="322" t="str">
        <f t="shared" si="19"/>
        <v>否</v>
      </c>
      <c r="G390" s="384" t="str">
        <f t="shared" si="20"/>
        <v>项</v>
      </c>
    </row>
    <row r="391" ht="36" customHeight="1" spans="1:7">
      <c r="A391" s="531">
        <v>2050404</v>
      </c>
      <c r="B391" s="532" t="s">
        <v>359</v>
      </c>
      <c r="C391" s="312"/>
      <c r="D391" s="312"/>
      <c r="E391" s="431" t="str">
        <f t="shared" si="18"/>
        <v/>
      </c>
      <c r="F391" s="322" t="str">
        <f t="shared" si="19"/>
        <v>否</v>
      </c>
      <c r="G391" s="384" t="str">
        <f t="shared" si="20"/>
        <v>项</v>
      </c>
    </row>
    <row r="392" ht="36" customHeight="1" spans="1:7">
      <c r="A392" s="531">
        <v>2050499</v>
      </c>
      <c r="B392" s="532" t="s">
        <v>360</v>
      </c>
      <c r="C392" s="312"/>
      <c r="D392" s="312"/>
      <c r="E392" s="431" t="str">
        <f t="shared" si="18"/>
        <v/>
      </c>
      <c r="F392" s="322" t="str">
        <f t="shared" si="19"/>
        <v>否</v>
      </c>
      <c r="G392" s="384" t="str">
        <f t="shared" si="20"/>
        <v>项</v>
      </c>
    </row>
    <row r="393" ht="36" customHeight="1" spans="1:7">
      <c r="A393" s="530">
        <v>20505</v>
      </c>
      <c r="B393" s="340" t="s">
        <v>361</v>
      </c>
      <c r="C393" s="348"/>
      <c r="D393" s="348"/>
      <c r="E393" s="431" t="str">
        <f t="shared" si="18"/>
        <v/>
      </c>
      <c r="F393" s="322" t="str">
        <f t="shared" si="19"/>
        <v>否</v>
      </c>
      <c r="G393" s="384" t="str">
        <f t="shared" si="20"/>
        <v>款</v>
      </c>
    </row>
    <row r="394" ht="36" customHeight="1" spans="1:7">
      <c r="A394" s="531">
        <v>2050501</v>
      </c>
      <c r="B394" s="532" t="s">
        <v>362</v>
      </c>
      <c r="C394" s="312"/>
      <c r="D394" s="312"/>
      <c r="E394" s="430" t="str">
        <f t="shared" si="18"/>
        <v/>
      </c>
      <c r="F394" s="322" t="str">
        <f t="shared" si="19"/>
        <v>否</v>
      </c>
      <c r="G394" s="384" t="str">
        <f t="shared" si="20"/>
        <v>项</v>
      </c>
    </row>
    <row r="395" ht="36" customHeight="1" spans="1:7">
      <c r="A395" s="531">
        <v>2050502</v>
      </c>
      <c r="B395" s="532" t="s">
        <v>363</v>
      </c>
      <c r="C395" s="312"/>
      <c r="D395" s="312"/>
      <c r="E395" s="431" t="str">
        <f t="shared" si="18"/>
        <v/>
      </c>
      <c r="F395" s="322" t="str">
        <f t="shared" si="19"/>
        <v>否</v>
      </c>
      <c r="G395" s="384" t="str">
        <f t="shared" si="20"/>
        <v>项</v>
      </c>
    </row>
    <row r="396" ht="36" customHeight="1" spans="1:7">
      <c r="A396" s="531">
        <v>2050599</v>
      </c>
      <c r="B396" s="532" t="s">
        <v>364</v>
      </c>
      <c r="C396" s="312"/>
      <c r="D396" s="312"/>
      <c r="E396" s="431" t="str">
        <f t="shared" si="18"/>
        <v/>
      </c>
      <c r="F396" s="322" t="str">
        <f t="shared" si="19"/>
        <v>否</v>
      </c>
      <c r="G396" s="384" t="str">
        <f t="shared" si="20"/>
        <v>项</v>
      </c>
    </row>
    <row r="397" ht="36" customHeight="1" spans="1:7">
      <c r="A397" s="530">
        <v>20506</v>
      </c>
      <c r="B397" s="340" t="s">
        <v>365</v>
      </c>
      <c r="C397" s="348"/>
      <c r="D397" s="348"/>
      <c r="E397" s="431" t="str">
        <f t="shared" ref="E397:E460" si="21">IF(C397&gt;0,D397/C397-1,IF(C397&lt;0,-(D397/C397-1),""))</f>
        <v/>
      </c>
      <c r="F397" s="322" t="str">
        <f t="shared" si="19"/>
        <v>否</v>
      </c>
      <c r="G397" s="384" t="str">
        <f t="shared" si="20"/>
        <v>款</v>
      </c>
    </row>
    <row r="398" ht="36" customHeight="1" spans="1:7">
      <c r="A398" s="531">
        <v>2050601</v>
      </c>
      <c r="B398" s="532" t="s">
        <v>366</v>
      </c>
      <c r="C398" s="312"/>
      <c r="D398" s="312"/>
      <c r="E398" s="430" t="str">
        <f t="shared" si="21"/>
        <v/>
      </c>
      <c r="F398" s="322" t="str">
        <f t="shared" si="19"/>
        <v>否</v>
      </c>
      <c r="G398" s="384" t="str">
        <f t="shared" si="20"/>
        <v>项</v>
      </c>
    </row>
    <row r="399" ht="36" customHeight="1" spans="1:7">
      <c r="A399" s="531">
        <v>2050602</v>
      </c>
      <c r="B399" s="532" t="s">
        <v>367</v>
      </c>
      <c r="C399" s="312"/>
      <c r="D399" s="312"/>
      <c r="E399" s="431" t="str">
        <f t="shared" si="21"/>
        <v/>
      </c>
      <c r="F399" s="322" t="str">
        <f t="shared" si="19"/>
        <v>否</v>
      </c>
      <c r="G399" s="384" t="str">
        <f t="shared" si="20"/>
        <v>项</v>
      </c>
    </row>
    <row r="400" ht="36" customHeight="1" spans="1:7">
      <c r="A400" s="531">
        <v>2050699</v>
      </c>
      <c r="B400" s="532" t="s">
        <v>368</v>
      </c>
      <c r="C400" s="312"/>
      <c r="D400" s="312"/>
      <c r="E400" s="431" t="str">
        <f t="shared" si="21"/>
        <v/>
      </c>
      <c r="F400" s="322" t="str">
        <f t="shared" si="19"/>
        <v>否</v>
      </c>
      <c r="G400" s="384" t="str">
        <f t="shared" si="20"/>
        <v>项</v>
      </c>
    </row>
    <row r="401" ht="36" customHeight="1" spans="1:7">
      <c r="A401" s="530">
        <v>20507</v>
      </c>
      <c r="B401" s="340" t="s">
        <v>369</v>
      </c>
      <c r="C401" s="348">
        <v>3386</v>
      </c>
      <c r="D401" s="348">
        <v>3236</v>
      </c>
      <c r="E401" s="431">
        <f t="shared" si="21"/>
        <v>-0.044</v>
      </c>
      <c r="F401" s="322" t="str">
        <f t="shared" si="19"/>
        <v>是</v>
      </c>
      <c r="G401" s="384" t="str">
        <f t="shared" si="20"/>
        <v>款</v>
      </c>
    </row>
    <row r="402" ht="36" customHeight="1" spans="1:7">
      <c r="A402" s="531">
        <v>2050701</v>
      </c>
      <c r="B402" s="532" t="s">
        <v>370</v>
      </c>
      <c r="C402" s="312">
        <v>3386</v>
      </c>
      <c r="D402" s="312">
        <v>3236</v>
      </c>
      <c r="E402" s="430">
        <f t="shared" si="21"/>
        <v>-0.044</v>
      </c>
      <c r="F402" s="322" t="str">
        <f t="shared" si="19"/>
        <v>是</v>
      </c>
      <c r="G402" s="384" t="str">
        <f t="shared" si="20"/>
        <v>项</v>
      </c>
    </row>
    <row r="403" ht="36" customHeight="1" spans="1:7">
      <c r="A403" s="531">
        <v>2050702</v>
      </c>
      <c r="B403" s="532" t="s">
        <v>371</v>
      </c>
      <c r="C403" s="312"/>
      <c r="D403" s="312"/>
      <c r="E403" s="431" t="str">
        <f t="shared" si="21"/>
        <v/>
      </c>
      <c r="F403" s="322" t="str">
        <f t="shared" si="19"/>
        <v>否</v>
      </c>
      <c r="G403" s="384" t="str">
        <f t="shared" si="20"/>
        <v>项</v>
      </c>
    </row>
    <row r="404" ht="36" customHeight="1" spans="1:7">
      <c r="A404" s="531">
        <v>2050799</v>
      </c>
      <c r="B404" s="532" t="s">
        <v>372</v>
      </c>
      <c r="C404" s="312"/>
      <c r="D404" s="312"/>
      <c r="E404" s="431" t="str">
        <f t="shared" si="21"/>
        <v/>
      </c>
      <c r="F404" s="322" t="str">
        <f t="shared" si="19"/>
        <v>否</v>
      </c>
      <c r="G404" s="384" t="str">
        <f t="shared" si="20"/>
        <v>项</v>
      </c>
    </row>
    <row r="405" ht="36" customHeight="1" spans="1:7">
      <c r="A405" s="530">
        <v>20508</v>
      </c>
      <c r="B405" s="340" t="s">
        <v>373</v>
      </c>
      <c r="C405" s="348">
        <v>1860</v>
      </c>
      <c r="D405" s="348">
        <v>1902</v>
      </c>
      <c r="E405" s="431">
        <f t="shared" si="21"/>
        <v>0.023</v>
      </c>
      <c r="F405" s="322" t="str">
        <f t="shared" si="19"/>
        <v>是</v>
      </c>
      <c r="G405" s="384" t="str">
        <f t="shared" si="20"/>
        <v>款</v>
      </c>
    </row>
    <row r="406" ht="36" customHeight="1" spans="1:7">
      <c r="A406" s="531">
        <v>2050801</v>
      </c>
      <c r="B406" s="532" t="s">
        <v>374</v>
      </c>
      <c r="C406" s="312"/>
      <c r="D406" s="312"/>
      <c r="E406" s="430" t="str">
        <f t="shared" si="21"/>
        <v/>
      </c>
      <c r="F406" s="322" t="str">
        <f t="shared" si="19"/>
        <v>否</v>
      </c>
      <c r="G406" s="384" t="str">
        <f t="shared" si="20"/>
        <v>项</v>
      </c>
    </row>
    <row r="407" ht="36" customHeight="1" spans="1:7">
      <c r="A407" s="531">
        <v>2050802</v>
      </c>
      <c r="B407" s="532" t="s">
        <v>375</v>
      </c>
      <c r="C407" s="312">
        <v>1860</v>
      </c>
      <c r="D407" s="312">
        <v>1902</v>
      </c>
      <c r="E407" s="431">
        <f t="shared" si="21"/>
        <v>0.023</v>
      </c>
      <c r="F407" s="322" t="str">
        <f t="shared" si="19"/>
        <v>是</v>
      </c>
      <c r="G407" s="384" t="str">
        <f t="shared" si="20"/>
        <v>项</v>
      </c>
    </row>
    <row r="408" ht="36" customHeight="1" spans="1:7">
      <c r="A408" s="531">
        <v>2050803</v>
      </c>
      <c r="B408" s="532" t="s">
        <v>376</v>
      </c>
      <c r="C408" s="312"/>
      <c r="D408" s="312"/>
      <c r="E408" s="431" t="str">
        <f t="shared" si="21"/>
        <v/>
      </c>
      <c r="F408" s="322" t="str">
        <f t="shared" si="19"/>
        <v>否</v>
      </c>
      <c r="G408" s="384" t="str">
        <f t="shared" si="20"/>
        <v>项</v>
      </c>
    </row>
    <row r="409" ht="36" customHeight="1" spans="1:7">
      <c r="A409" s="531">
        <v>2050804</v>
      </c>
      <c r="B409" s="532" t="s">
        <v>377</v>
      </c>
      <c r="C409" s="312"/>
      <c r="D409" s="312"/>
      <c r="E409" s="431" t="str">
        <f t="shared" si="21"/>
        <v/>
      </c>
      <c r="F409" s="322" t="str">
        <f t="shared" si="19"/>
        <v>否</v>
      </c>
      <c r="G409" s="384" t="str">
        <f t="shared" si="20"/>
        <v>项</v>
      </c>
    </row>
    <row r="410" ht="36" customHeight="1" spans="1:7">
      <c r="A410" s="531">
        <v>2050899</v>
      </c>
      <c r="B410" s="532" t="s">
        <v>378</v>
      </c>
      <c r="C410" s="312"/>
      <c r="D410" s="312"/>
      <c r="E410" s="431" t="str">
        <f t="shared" si="21"/>
        <v/>
      </c>
      <c r="F410" s="322" t="str">
        <f t="shared" si="19"/>
        <v>否</v>
      </c>
      <c r="G410" s="384" t="str">
        <f t="shared" si="20"/>
        <v>项</v>
      </c>
    </row>
    <row r="411" ht="36" customHeight="1" spans="1:7">
      <c r="A411" s="530">
        <v>20509</v>
      </c>
      <c r="B411" s="340" t="s">
        <v>379</v>
      </c>
      <c r="C411" s="348"/>
      <c r="D411" s="348"/>
      <c r="E411" s="431" t="str">
        <f t="shared" si="21"/>
        <v/>
      </c>
      <c r="F411" s="322" t="str">
        <f t="shared" si="19"/>
        <v>否</v>
      </c>
      <c r="G411" s="384" t="str">
        <f t="shared" si="20"/>
        <v>款</v>
      </c>
    </row>
    <row r="412" ht="36" customHeight="1" spans="1:7">
      <c r="A412" s="531">
        <v>2050901</v>
      </c>
      <c r="B412" s="532" t="s">
        <v>380</v>
      </c>
      <c r="C412" s="312"/>
      <c r="D412" s="312"/>
      <c r="E412" s="430" t="str">
        <f t="shared" si="21"/>
        <v/>
      </c>
      <c r="F412" s="322" t="str">
        <f t="shared" si="19"/>
        <v>否</v>
      </c>
      <c r="G412" s="384" t="str">
        <f t="shared" si="20"/>
        <v>项</v>
      </c>
    </row>
    <row r="413" s="521" customFormat="1" ht="36" customHeight="1" spans="1:7">
      <c r="A413" s="531">
        <v>2050902</v>
      </c>
      <c r="B413" s="532" t="s">
        <v>381</v>
      </c>
      <c r="C413" s="312"/>
      <c r="D413" s="312"/>
      <c r="E413" s="431" t="str">
        <f t="shared" si="21"/>
        <v/>
      </c>
      <c r="F413" s="322" t="str">
        <f t="shared" si="19"/>
        <v>否</v>
      </c>
      <c r="G413" s="384" t="str">
        <f t="shared" si="20"/>
        <v>项</v>
      </c>
    </row>
    <row r="414" ht="36" customHeight="1" spans="1:7">
      <c r="A414" s="531">
        <v>2050903</v>
      </c>
      <c r="B414" s="532" t="s">
        <v>382</v>
      </c>
      <c r="C414" s="312"/>
      <c r="D414" s="312"/>
      <c r="E414" s="431" t="str">
        <f t="shared" si="21"/>
        <v/>
      </c>
      <c r="F414" s="322" t="str">
        <f t="shared" si="19"/>
        <v>否</v>
      </c>
      <c r="G414" s="384" t="str">
        <f t="shared" si="20"/>
        <v>项</v>
      </c>
    </row>
    <row r="415" ht="36" customHeight="1" spans="1:7">
      <c r="A415" s="531">
        <v>2050904</v>
      </c>
      <c r="B415" s="532" t="s">
        <v>383</v>
      </c>
      <c r="C415" s="312"/>
      <c r="D415" s="312"/>
      <c r="E415" s="431" t="str">
        <f t="shared" si="21"/>
        <v/>
      </c>
      <c r="F415" s="322" t="str">
        <f t="shared" si="19"/>
        <v>否</v>
      </c>
      <c r="G415" s="384" t="str">
        <f t="shared" si="20"/>
        <v>项</v>
      </c>
    </row>
    <row r="416" s="521" customFormat="1" ht="36" customHeight="1" spans="1:7">
      <c r="A416" s="531">
        <v>2050905</v>
      </c>
      <c r="B416" s="532" t="s">
        <v>384</v>
      </c>
      <c r="C416" s="312"/>
      <c r="D416" s="312"/>
      <c r="E416" s="431" t="str">
        <f t="shared" si="21"/>
        <v/>
      </c>
      <c r="F416" s="322" t="str">
        <f t="shared" si="19"/>
        <v>否</v>
      </c>
      <c r="G416" s="384" t="str">
        <f t="shared" si="20"/>
        <v>项</v>
      </c>
    </row>
    <row r="417" ht="36" customHeight="1" spans="1:7">
      <c r="A417" s="531">
        <v>2050999</v>
      </c>
      <c r="B417" s="532" t="s">
        <v>385</v>
      </c>
      <c r="C417" s="312"/>
      <c r="D417" s="312"/>
      <c r="E417" s="431" t="str">
        <f t="shared" si="21"/>
        <v/>
      </c>
      <c r="F417" s="322" t="str">
        <f t="shared" si="19"/>
        <v>否</v>
      </c>
      <c r="G417" s="384" t="str">
        <f t="shared" si="20"/>
        <v>项</v>
      </c>
    </row>
    <row r="418" ht="36" customHeight="1" spans="1:7">
      <c r="A418" s="530">
        <v>20599</v>
      </c>
      <c r="B418" s="340" t="s">
        <v>386</v>
      </c>
      <c r="C418" s="348">
        <v>439</v>
      </c>
      <c r="D418" s="348">
        <v>20</v>
      </c>
      <c r="E418" s="431">
        <f t="shared" si="21"/>
        <v>-0.954</v>
      </c>
      <c r="F418" s="322" t="str">
        <f t="shared" si="19"/>
        <v>是</v>
      </c>
      <c r="G418" s="384" t="str">
        <f t="shared" si="20"/>
        <v>款</v>
      </c>
    </row>
    <row r="419" ht="36" customHeight="1" spans="1:7">
      <c r="A419" s="538" t="s">
        <v>387</v>
      </c>
      <c r="B419" s="532" t="s">
        <v>386</v>
      </c>
      <c r="C419" s="312">
        <v>439</v>
      </c>
      <c r="D419" s="312">
        <v>20</v>
      </c>
      <c r="E419" s="430">
        <f t="shared" si="21"/>
        <v>-0.954</v>
      </c>
      <c r="F419" s="322" t="str">
        <f t="shared" si="19"/>
        <v>是</v>
      </c>
      <c r="G419" s="384" t="str">
        <f t="shared" si="20"/>
        <v>项</v>
      </c>
    </row>
    <row r="420" ht="36" customHeight="1" spans="1:7">
      <c r="A420" s="530" t="s">
        <v>388</v>
      </c>
      <c r="B420" s="340" t="s">
        <v>270</v>
      </c>
      <c r="C420" s="312"/>
      <c r="D420" s="312"/>
      <c r="E420" s="431" t="str">
        <f t="shared" si="21"/>
        <v/>
      </c>
      <c r="F420" s="322" t="str">
        <f t="shared" si="19"/>
        <v>否</v>
      </c>
      <c r="G420" s="384" t="str">
        <f t="shared" si="20"/>
        <v>项</v>
      </c>
    </row>
    <row r="421" ht="36" customHeight="1" spans="1:7">
      <c r="A421" s="530" t="s">
        <v>389</v>
      </c>
      <c r="B421" s="344" t="s">
        <v>390</v>
      </c>
      <c r="C421" s="312"/>
      <c r="D421" s="312"/>
      <c r="E421" s="431" t="str">
        <f t="shared" si="21"/>
        <v/>
      </c>
      <c r="F421" s="322" t="str">
        <f t="shared" si="19"/>
        <v>否</v>
      </c>
      <c r="G421" s="384" t="str">
        <f t="shared" si="20"/>
        <v>项</v>
      </c>
    </row>
    <row r="422" ht="36" customHeight="1" spans="1:7">
      <c r="A422" s="530">
        <v>206</v>
      </c>
      <c r="B422" s="344" t="s">
        <v>80</v>
      </c>
      <c r="C422" s="348">
        <v>6289</v>
      </c>
      <c r="D422" s="348">
        <v>2905</v>
      </c>
      <c r="E422" s="431">
        <f t="shared" si="21"/>
        <v>-0.538</v>
      </c>
      <c r="F422" s="322" t="str">
        <f t="shared" si="19"/>
        <v>是</v>
      </c>
      <c r="G422" s="384" t="str">
        <f t="shared" si="20"/>
        <v>类</v>
      </c>
    </row>
    <row r="423" ht="36" customHeight="1" spans="1:7">
      <c r="A423" s="530">
        <v>20601</v>
      </c>
      <c r="B423" s="340" t="s">
        <v>391</v>
      </c>
      <c r="C423" s="348">
        <v>667</v>
      </c>
      <c r="D423" s="348">
        <v>620</v>
      </c>
      <c r="E423" s="431">
        <f t="shared" si="21"/>
        <v>-0.07</v>
      </c>
      <c r="F423" s="322" t="str">
        <f t="shared" si="19"/>
        <v>是</v>
      </c>
      <c r="G423" s="384" t="str">
        <f t="shared" si="20"/>
        <v>款</v>
      </c>
    </row>
    <row r="424" ht="36" customHeight="1" spans="1:7">
      <c r="A424" s="531">
        <v>2060101</v>
      </c>
      <c r="B424" s="532" t="s">
        <v>138</v>
      </c>
      <c r="C424" s="312">
        <v>574</v>
      </c>
      <c r="D424" s="312">
        <v>580</v>
      </c>
      <c r="E424" s="430">
        <f t="shared" si="21"/>
        <v>0.01</v>
      </c>
      <c r="F424" s="322" t="str">
        <f t="shared" si="19"/>
        <v>是</v>
      </c>
      <c r="G424" s="384" t="str">
        <f t="shared" si="20"/>
        <v>项</v>
      </c>
    </row>
    <row r="425" ht="36" customHeight="1" spans="1:7">
      <c r="A425" s="531">
        <v>2060102</v>
      </c>
      <c r="B425" s="532" t="s">
        <v>139</v>
      </c>
      <c r="C425" s="312">
        <v>93</v>
      </c>
      <c r="D425" s="312">
        <v>40</v>
      </c>
      <c r="E425" s="431">
        <f t="shared" si="21"/>
        <v>-0.57</v>
      </c>
      <c r="F425" s="322" t="str">
        <f t="shared" si="19"/>
        <v>是</v>
      </c>
      <c r="G425" s="384" t="str">
        <f t="shared" si="20"/>
        <v>项</v>
      </c>
    </row>
    <row r="426" ht="36" customHeight="1" spans="1:7">
      <c r="A426" s="531">
        <v>2060103</v>
      </c>
      <c r="B426" s="532" t="s">
        <v>140</v>
      </c>
      <c r="C426" s="312"/>
      <c r="D426" s="312"/>
      <c r="E426" s="431" t="str">
        <f t="shared" si="21"/>
        <v/>
      </c>
      <c r="F426" s="322" t="str">
        <f t="shared" si="19"/>
        <v>否</v>
      </c>
      <c r="G426" s="384" t="str">
        <f t="shared" si="20"/>
        <v>项</v>
      </c>
    </row>
    <row r="427" ht="36" customHeight="1" spans="1:7">
      <c r="A427" s="531">
        <v>2060199</v>
      </c>
      <c r="B427" s="532" t="s">
        <v>392</v>
      </c>
      <c r="C427" s="312"/>
      <c r="D427" s="312"/>
      <c r="E427" s="431" t="str">
        <f t="shared" si="21"/>
        <v/>
      </c>
      <c r="F427" s="322" t="str">
        <f t="shared" si="19"/>
        <v>否</v>
      </c>
      <c r="G427" s="384" t="str">
        <f t="shared" si="20"/>
        <v>项</v>
      </c>
    </row>
    <row r="428" ht="36" customHeight="1" spans="1:7">
      <c r="A428" s="530">
        <v>20602</v>
      </c>
      <c r="B428" s="340" t="s">
        <v>393</v>
      </c>
      <c r="C428" s="348">
        <v>38</v>
      </c>
      <c r="D428" s="348">
        <v>52</v>
      </c>
      <c r="E428" s="431">
        <f t="shared" si="21"/>
        <v>0.368</v>
      </c>
      <c r="F428" s="322" t="str">
        <f t="shared" si="19"/>
        <v>是</v>
      </c>
      <c r="G428" s="384" t="str">
        <f t="shared" si="20"/>
        <v>款</v>
      </c>
    </row>
    <row r="429" ht="36" customHeight="1" spans="1:7">
      <c r="A429" s="531">
        <v>2060201</v>
      </c>
      <c r="B429" s="532" t="s">
        <v>394</v>
      </c>
      <c r="C429" s="312"/>
      <c r="D429" s="312"/>
      <c r="E429" s="430" t="str">
        <f t="shared" si="21"/>
        <v/>
      </c>
      <c r="F429" s="322" t="str">
        <f t="shared" si="19"/>
        <v>否</v>
      </c>
      <c r="G429" s="384" t="str">
        <f t="shared" si="20"/>
        <v>项</v>
      </c>
    </row>
    <row r="430" ht="36" customHeight="1" spans="1:7">
      <c r="A430" s="531">
        <v>2060203</v>
      </c>
      <c r="B430" s="532" t="s">
        <v>395</v>
      </c>
      <c r="C430" s="312"/>
      <c r="D430" s="312"/>
      <c r="E430" s="431" t="str">
        <f t="shared" si="21"/>
        <v/>
      </c>
      <c r="F430" s="322" t="str">
        <f t="shared" si="19"/>
        <v>否</v>
      </c>
      <c r="G430" s="384" t="str">
        <f t="shared" si="20"/>
        <v>项</v>
      </c>
    </row>
    <row r="431" ht="36" customHeight="1" spans="1:7">
      <c r="A431" s="531">
        <v>2060204</v>
      </c>
      <c r="B431" s="532" t="s">
        <v>396</v>
      </c>
      <c r="C431" s="312"/>
      <c r="D431" s="312"/>
      <c r="E431" s="431" t="str">
        <f t="shared" si="21"/>
        <v/>
      </c>
      <c r="F431" s="322" t="str">
        <f t="shared" si="19"/>
        <v>否</v>
      </c>
      <c r="G431" s="384" t="str">
        <f t="shared" si="20"/>
        <v>项</v>
      </c>
    </row>
    <row r="432" ht="36" customHeight="1" spans="1:7">
      <c r="A432" s="531">
        <v>2060205</v>
      </c>
      <c r="B432" s="532" t="s">
        <v>397</v>
      </c>
      <c r="C432" s="312"/>
      <c r="D432" s="312"/>
      <c r="E432" s="431" t="str">
        <f t="shared" si="21"/>
        <v/>
      </c>
      <c r="F432" s="322" t="str">
        <f t="shared" si="19"/>
        <v>否</v>
      </c>
      <c r="G432" s="384" t="str">
        <f t="shared" si="20"/>
        <v>项</v>
      </c>
    </row>
    <row r="433" ht="36" customHeight="1" spans="1:7">
      <c r="A433" s="531">
        <v>2060206</v>
      </c>
      <c r="B433" s="532" t="s">
        <v>398</v>
      </c>
      <c r="C433" s="312"/>
      <c r="D433" s="312"/>
      <c r="E433" s="431" t="str">
        <f t="shared" si="21"/>
        <v/>
      </c>
      <c r="F433" s="322" t="str">
        <f t="shared" si="19"/>
        <v>否</v>
      </c>
      <c r="G433" s="384" t="str">
        <f t="shared" si="20"/>
        <v>项</v>
      </c>
    </row>
    <row r="434" ht="36" customHeight="1" spans="1:7">
      <c r="A434" s="531">
        <v>2060207</v>
      </c>
      <c r="B434" s="532" t="s">
        <v>399</v>
      </c>
      <c r="C434" s="312"/>
      <c r="D434" s="312"/>
      <c r="E434" s="431" t="str">
        <f t="shared" si="21"/>
        <v/>
      </c>
      <c r="F434" s="322" t="str">
        <f t="shared" si="19"/>
        <v>否</v>
      </c>
      <c r="G434" s="384" t="str">
        <f t="shared" si="20"/>
        <v>项</v>
      </c>
    </row>
    <row r="435" ht="36" customHeight="1" spans="1:7">
      <c r="A435" s="533">
        <v>2060208</v>
      </c>
      <c r="B435" s="539" t="s">
        <v>400</v>
      </c>
      <c r="C435" s="312">
        <v>38</v>
      </c>
      <c r="D435" s="312">
        <v>52</v>
      </c>
      <c r="E435" s="431">
        <f t="shared" si="21"/>
        <v>0.368</v>
      </c>
      <c r="F435" s="322" t="str">
        <f t="shared" si="19"/>
        <v>是</v>
      </c>
      <c r="G435" s="384" t="str">
        <f t="shared" si="20"/>
        <v>项</v>
      </c>
    </row>
    <row r="436" ht="36" customHeight="1" spans="1:7">
      <c r="A436" s="531">
        <v>2060299</v>
      </c>
      <c r="B436" s="532" t="s">
        <v>401</v>
      </c>
      <c r="C436" s="312"/>
      <c r="D436" s="312"/>
      <c r="E436" s="431" t="str">
        <f t="shared" si="21"/>
        <v/>
      </c>
      <c r="F436" s="322" t="str">
        <f t="shared" si="19"/>
        <v>否</v>
      </c>
      <c r="G436" s="384" t="str">
        <f t="shared" si="20"/>
        <v>项</v>
      </c>
    </row>
    <row r="437" ht="36" customHeight="1" spans="1:7">
      <c r="A437" s="530">
        <v>20603</v>
      </c>
      <c r="B437" s="340" t="s">
        <v>402</v>
      </c>
      <c r="C437" s="348">
        <v>1045</v>
      </c>
      <c r="D437" s="348">
        <v>988</v>
      </c>
      <c r="E437" s="431">
        <f t="shared" si="21"/>
        <v>-0.055</v>
      </c>
      <c r="F437" s="322" t="str">
        <f t="shared" si="19"/>
        <v>是</v>
      </c>
      <c r="G437" s="384" t="str">
        <f t="shared" si="20"/>
        <v>款</v>
      </c>
    </row>
    <row r="438" ht="36" customHeight="1" spans="1:7">
      <c r="A438" s="531">
        <v>2060301</v>
      </c>
      <c r="B438" s="532" t="s">
        <v>394</v>
      </c>
      <c r="C438" s="312">
        <v>153</v>
      </c>
      <c r="D438" s="312">
        <v>152</v>
      </c>
      <c r="E438" s="430">
        <f t="shared" si="21"/>
        <v>-0.007</v>
      </c>
      <c r="F438" s="322" t="str">
        <f t="shared" si="19"/>
        <v>是</v>
      </c>
      <c r="G438" s="384" t="str">
        <f t="shared" si="20"/>
        <v>项</v>
      </c>
    </row>
    <row r="439" ht="36" customHeight="1" spans="1:7">
      <c r="A439" s="531">
        <v>2060302</v>
      </c>
      <c r="B439" s="532" t="s">
        <v>403</v>
      </c>
      <c r="C439" s="312">
        <v>892</v>
      </c>
      <c r="D439" s="312">
        <v>836</v>
      </c>
      <c r="E439" s="431">
        <f t="shared" si="21"/>
        <v>-0.063</v>
      </c>
      <c r="F439" s="322" t="str">
        <f t="shared" si="19"/>
        <v>是</v>
      </c>
      <c r="G439" s="384" t="str">
        <f t="shared" si="20"/>
        <v>项</v>
      </c>
    </row>
    <row r="440" ht="36" customHeight="1" spans="1:7">
      <c r="A440" s="531">
        <v>2060303</v>
      </c>
      <c r="B440" s="532" t="s">
        <v>404</v>
      </c>
      <c r="C440" s="312"/>
      <c r="D440" s="312"/>
      <c r="E440" s="431" t="str">
        <f t="shared" si="21"/>
        <v/>
      </c>
      <c r="F440" s="322" t="str">
        <f t="shared" si="19"/>
        <v>否</v>
      </c>
      <c r="G440" s="384" t="str">
        <f t="shared" si="20"/>
        <v>项</v>
      </c>
    </row>
    <row r="441" ht="36" customHeight="1" spans="1:7">
      <c r="A441" s="531">
        <v>2060304</v>
      </c>
      <c r="B441" s="532" t="s">
        <v>405</v>
      </c>
      <c r="C441" s="312"/>
      <c r="D441" s="312"/>
      <c r="E441" s="431" t="str">
        <f t="shared" si="21"/>
        <v/>
      </c>
      <c r="F441" s="322" t="str">
        <f t="shared" si="19"/>
        <v>否</v>
      </c>
      <c r="G441" s="384" t="str">
        <f t="shared" si="20"/>
        <v>项</v>
      </c>
    </row>
    <row r="442" ht="36" customHeight="1" spans="1:7">
      <c r="A442" s="531">
        <v>2060399</v>
      </c>
      <c r="B442" s="532" t="s">
        <v>406</v>
      </c>
      <c r="C442" s="312"/>
      <c r="D442" s="312"/>
      <c r="E442" s="431" t="str">
        <f t="shared" si="21"/>
        <v/>
      </c>
      <c r="F442" s="322" t="str">
        <f t="shared" si="19"/>
        <v>否</v>
      </c>
      <c r="G442" s="384" t="str">
        <f t="shared" si="20"/>
        <v>项</v>
      </c>
    </row>
    <row r="443" ht="36" customHeight="1" spans="1:7">
      <c r="A443" s="530">
        <v>20604</v>
      </c>
      <c r="B443" s="340" t="s">
        <v>407</v>
      </c>
      <c r="C443" s="348">
        <v>3814</v>
      </c>
      <c r="D443" s="348">
        <v>671</v>
      </c>
      <c r="E443" s="431">
        <f t="shared" si="21"/>
        <v>-0.824</v>
      </c>
      <c r="F443" s="322" t="str">
        <f t="shared" si="19"/>
        <v>是</v>
      </c>
      <c r="G443" s="384" t="str">
        <f t="shared" si="20"/>
        <v>款</v>
      </c>
    </row>
    <row r="444" ht="36" customHeight="1" spans="1:7">
      <c r="A444" s="531">
        <v>2060401</v>
      </c>
      <c r="B444" s="532" t="s">
        <v>394</v>
      </c>
      <c r="C444" s="312">
        <v>196</v>
      </c>
      <c r="D444" s="312">
        <v>179</v>
      </c>
      <c r="E444" s="430">
        <f t="shared" si="21"/>
        <v>-0.087</v>
      </c>
      <c r="F444" s="322" t="str">
        <f t="shared" si="19"/>
        <v>是</v>
      </c>
      <c r="G444" s="384" t="str">
        <f t="shared" si="20"/>
        <v>项</v>
      </c>
    </row>
    <row r="445" ht="36" customHeight="1" spans="1:7">
      <c r="A445" s="531">
        <v>2060404</v>
      </c>
      <c r="B445" s="532" t="s">
        <v>408</v>
      </c>
      <c r="C445" s="312"/>
      <c r="D445" s="312">
        <v>1</v>
      </c>
      <c r="E445" s="431" t="str">
        <f t="shared" si="21"/>
        <v/>
      </c>
      <c r="F445" s="322" t="str">
        <f t="shared" si="19"/>
        <v>是</v>
      </c>
      <c r="G445" s="384" t="str">
        <f t="shared" si="20"/>
        <v>项</v>
      </c>
    </row>
    <row r="446" ht="36" customHeight="1" spans="1:7">
      <c r="A446" s="540" t="s">
        <v>409</v>
      </c>
      <c r="B446" s="532" t="s">
        <v>410</v>
      </c>
      <c r="C446" s="312">
        <v>5</v>
      </c>
      <c r="D446" s="312">
        <v>138</v>
      </c>
      <c r="E446" s="431">
        <f t="shared" si="21"/>
        <v>26.6</v>
      </c>
      <c r="F446" s="322" t="str">
        <f t="shared" si="19"/>
        <v>是</v>
      </c>
      <c r="G446" s="384" t="str">
        <f t="shared" si="20"/>
        <v>项</v>
      </c>
    </row>
    <row r="447" ht="36" customHeight="1" spans="1:7">
      <c r="A447" s="531">
        <v>2060499</v>
      </c>
      <c r="B447" s="532" t="s">
        <v>411</v>
      </c>
      <c r="C447" s="312">
        <v>3613</v>
      </c>
      <c r="D447" s="312">
        <v>353</v>
      </c>
      <c r="E447" s="431">
        <f t="shared" si="21"/>
        <v>-0.902</v>
      </c>
      <c r="F447" s="322" t="str">
        <f t="shared" si="19"/>
        <v>是</v>
      </c>
      <c r="G447" s="384" t="str">
        <f t="shared" si="20"/>
        <v>项</v>
      </c>
    </row>
    <row r="448" ht="36" customHeight="1" spans="1:7">
      <c r="A448" s="530">
        <v>20605</v>
      </c>
      <c r="B448" s="340" t="s">
        <v>412</v>
      </c>
      <c r="C448" s="348"/>
      <c r="D448" s="348"/>
      <c r="E448" s="431" t="str">
        <f t="shared" si="21"/>
        <v/>
      </c>
      <c r="F448" s="322" t="str">
        <f t="shared" si="19"/>
        <v>否</v>
      </c>
      <c r="G448" s="384" t="str">
        <f t="shared" si="20"/>
        <v>款</v>
      </c>
    </row>
    <row r="449" ht="36" customHeight="1" spans="1:7">
      <c r="A449" s="531">
        <v>2060501</v>
      </c>
      <c r="B449" s="532" t="s">
        <v>394</v>
      </c>
      <c r="C449" s="312"/>
      <c r="D449" s="312"/>
      <c r="E449" s="430" t="str">
        <f t="shared" si="21"/>
        <v/>
      </c>
      <c r="F449" s="322" t="str">
        <f t="shared" si="19"/>
        <v>否</v>
      </c>
      <c r="G449" s="384" t="str">
        <f t="shared" si="20"/>
        <v>项</v>
      </c>
    </row>
    <row r="450" ht="36" customHeight="1" spans="1:7">
      <c r="A450" s="531">
        <v>2060502</v>
      </c>
      <c r="B450" s="532" t="s">
        <v>413</v>
      </c>
      <c r="C450" s="312"/>
      <c r="D450" s="312"/>
      <c r="E450" s="431" t="str">
        <f t="shared" si="21"/>
        <v/>
      </c>
      <c r="F450" s="322" t="str">
        <f t="shared" si="19"/>
        <v>否</v>
      </c>
      <c r="G450" s="384" t="str">
        <f t="shared" si="20"/>
        <v>项</v>
      </c>
    </row>
    <row r="451" ht="36" customHeight="1" spans="1:7">
      <c r="A451" s="531">
        <v>2060503</v>
      </c>
      <c r="B451" s="532" t="s">
        <v>414</v>
      </c>
      <c r="C451" s="312"/>
      <c r="D451" s="312"/>
      <c r="E451" s="431" t="str">
        <f t="shared" si="21"/>
        <v/>
      </c>
      <c r="F451" s="322" t="str">
        <f t="shared" si="19"/>
        <v>否</v>
      </c>
      <c r="G451" s="384" t="str">
        <f t="shared" si="20"/>
        <v>项</v>
      </c>
    </row>
    <row r="452" ht="36" customHeight="1" spans="1:7">
      <c r="A452" s="531">
        <v>2060599</v>
      </c>
      <c r="B452" s="532" t="s">
        <v>415</v>
      </c>
      <c r="C452" s="312"/>
      <c r="D452" s="312"/>
      <c r="E452" s="431" t="str">
        <f t="shared" si="21"/>
        <v/>
      </c>
      <c r="F452" s="322" t="str">
        <f t="shared" ref="F452:F515" si="22">IF(LEN(A452)=3,"是",IF(B452&lt;&gt;"",IF(SUM(C452:D452)&lt;&gt;0,"是","否"),"是"))</f>
        <v>否</v>
      </c>
      <c r="G452" s="384" t="str">
        <f t="shared" ref="G452:G515" si="23">IF(LEN(A452)=3,"类",IF(LEN(A452)=5,"款","项"))</f>
        <v>项</v>
      </c>
    </row>
    <row r="453" ht="36" customHeight="1" spans="1:7">
      <c r="A453" s="530">
        <v>20606</v>
      </c>
      <c r="B453" s="340" t="s">
        <v>416</v>
      </c>
      <c r="C453" s="348">
        <v>217</v>
      </c>
      <c r="D453" s="348">
        <v>218</v>
      </c>
      <c r="E453" s="431">
        <f t="shared" si="21"/>
        <v>0.005</v>
      </c>
      <c r="F453" s="322" t="str">
        <f t="shared" si="22"/>
        <v>是</v>
      </c>
      <c r="G453" s="384" t="str">
        <f t="shared" si="23"/>
        <v>款</v>
      </c>
    </row>
    <row r="454" ht="36" customHeight="1" spans="1:7">
      <c r="A454" s="531">
        <v>2060601</v>
      </c>
      <c r="B454" s="532" t="s">
        <v>417</v>
      </c>
      <c r="C454" s="312">
        <v>202</v>
      </c>
      <c r="D454" s="312">
        <v>198</v>
      </c>
      <c r="E454" s="430">
        <f t="shared" si="21"/>
        <v>-0.02</v>
      </c>
      <c r="F454" s="322" t="str">
        <f t="shared" si="22"/>
        <v>是</v>
      </c>
      <c r="G454" s="384" t="str">
        <f t="shared" si="23"/>
        <v>项</v>
      </c>
    </row>
    <row r="455" ht="36" customHeight="1" spans="1:7">
      <c r="A455" s="531">
        <v>2060602</v>
      </c>
      <c r="B455" s="532" t="s">
        <v>418</v>
      </c>
      <c r="C455" s="312">
        <v>12</v>
      </c>
      <c r="D455" s="312">
        <v>20</v>
      </c>
      <c r="E455" s="431">
        <f t="shared" si="21"/>
        <v>0.667</v>
      </c>
      <c r="F455" s="322" t="str">
        <f t="shared" si="22"/>
        <v>是</v>
      </c>
      <c r="G455" s="384" t="str">
        <f t="shared" si="23"/>
        <v>项</v>
      </c>
    </row>
    <row r="456" ht="36" customHeight="1" spans="1:7">
      <c r="A456" s="531">
        <v>2060603</v>
      </c>
      <c r="B456" s="532" t="s">
        <v>419</v>
      </c>
      <c r="C456" s="312"/>
      <c r="D456" s="312"/>
      <c r="E456" s="431" t="str">
        <f t="shared" si="21"/>
        <v/>
      </c>
      <c r="F456" s="322" t="str">
        <f t="shared" si="22"/>
        <v>否</v>
      </c>
      <c r="G456" s="384" t="str">
        <f t="shared" si="23"/>
        <v>项</v>
      </c>
    </row>
    <row r="457" ht="36" customHeight="1" spans="1:7">
      <c r="A457" s="531">
        <v>2060699</v>
      </c>
      <c r="B457" s="532" t="s">
        <v>420</v>
      </c>
      <c r="C457" s="312">
        <v>3</v>
      </c>
      <c r="D457" s="312"/>
      <c r="E457" s="431">
        <f t="shared" si="21"/>
        <v>-1</v>
      </c>
      <c r="F457" s="322" t="str">
        <f t="shared" si="22"/>
        <v>是</v>
      </c>
      <c r="G457" s="384" t="str">
        <f t="shared" si="23"/>
        <v>项</v>
      </c>
    </row>
    <row r="458" ht="36" customHeight="1" spans="1:7">
      <c r="A458" s="530">
        <v>20607</v>
      </c>
      <c r="B458" s="340" t="s">
        <v>421</v>
      </c>
      <c r="C458" s="348">
        <v>500</v>
      </c>
      <c r="D458" s="348">
        <v>354</v>
      </c>
      <c r="E458" s="431">
        <f t="shared" si="21"/>
        <v>-0.292</v>
      </c>
      <c r="F458" s="322" t="str">
        <f t="shared" si="22"/>
        <v>是</v>
      </c>
      <c r="G458" s="384" t="str">
        <f t="shared" si="23"/>
        <v>款</v>
      </c>
    </row>
    <row r="459" ht="36" customHeight="1" spans="1:7">
      <c r="A459" s="531">
        <v>2060701</v>
      </c>
      <c r="B459" s="532" t="s">
        <v>394</v>
      </c>
      <c r="C459" s="312"/>
      <c r="D459" s="312"/>
      <c r="E459" s="430" t="str">
        <f t="shared" si="21"/>
        <v/>
      </c>
      <c r="F459" s="322" t="str">
        <f t="shared" si="22"/>
        <v>否</v>
      </c>
      <c r="G459" s="384" t="str">
        <f t="shared" si="23"/>
        <v>项</v>
      </c>
    </row>
    <row r="460" ht="36" customHeight="1" spans="1:7">
      <c r="A460" s="531">
        <v>2060702</v>
      </c>
      <c r="B460" s="532" t="s">
        <v>422</v>
      </c>
      <c r="C460" s="312">
        <v>369</v>
      </c>
      <c r="D460" s="312">
        <v>126</v>
      </c>
      <c r="E460" s="431">
        <f t="shared" si="21"/>
        <v>-0.659</v>
      </c>
      <c r="F460" s="322" t="str">
        <f t="shared" si="22"/>
        <v>是</v>
      </c>
      <c r="G460" s="384" t="str">
        <f t="shared" si="23"/>
        <v>项</v>
      </c>
    </row>
    <row r="461" ht="36" customHeight="1" spans="1:7">
      <c r="A461" s="531">
        <v>2060703</v>
      </c>
      <c r="B461" s="532" t="s">
        <v>423</v>
      </c>
      <c r="C461" s="312"/>
      <c r="D461" s="312"/>
      <c r="E461" s="431" t="str">
        <f t="shared" ref="E461:E524" si="24">IF(C461&gt;0,D461/C461-1,IF(C461&lt;0,-(D461/C461-1),""))</f>
        <v/>
      </c>
      <c r="F461" s="322" t="str">
        <f t="shared" si="22"/>
        <v>否</v>
      </c>
      <c r="G461" s="384" t="str">
        <f t="shared" si="23"/>
        <v>项</v>
      </c>
    </row>
    <row r="462" ht="36" customHeight="1" spans="1:7">
      <c r="A462" s="531">
        <v>2060704</v>
      </c>
      <c r="B462" s="532" t="s">
        <v>424</v>
      </c>
      <c r="C462" s="312">
        <v>3</v>
      </c>
      <c r="D462" s="312">
        <v>20</v>
      </c>
      <c r="E462" s="431">
        <f t="shared" si="24"/>
        <v>5.667</v>
      </c>
      <c r="F462" s="322" t="str">
        <f t="shared" si="22"/>
        <v>是</v>
      </c>
      <c r="G462" s="384" t="str">
        <f t="shared" si="23"/>
        <v>项</v>
      </c>
    </row>
    <row r="463" ht="36" customHeight="1" spans="1:7">
      <c r="A463" s="531">
        <v>2060705</v>
      </c>
      <c r="B463" s="532" t="s">
        <v>425</v>
      </c>
      <c r="C463" s="312">
        <v>95</v>
      </c>
      <c r="D463" s="312">
        <v>164</v>
      </c>
      <c r="E463" s="431">
        <f t="shared" si="24"/>
        <v>0.726</v>
      </c>
      <c r="F463" s="322" t="str">
        <f t="shared" si="22"/>
        <v>是</v>
      </c>
      <c r="G463" s="384" t="str">
        <f t="shared" si="23"/>
        <v>项</v>
      </c>
    </row>
    <row r="464" ht="36" customHeight="1" spans="1:7">
      <c r="A464" s="531">
        <v>2060799</v>
      </c>
      <c r="B464" s="532" t="s">
        <v>426</v>
      </c>
      <c r="C464" s="312">
        <v>33</v>
      </c>
      <c r="D464" s="312">
        <v>44</v>
      </c>
      <c r="E464" s="431">
        <f t="shared" si="24"/>
        <v>0.333</v>
      </c>
      <c r="F464" s="322" t="str">
        <f t="shared" si="22"/>
        <v>是</v>
      </c>
      <c r="G464" s="384" t="str">
        <f t="shared" si="23"/>
        <v>项</v>
      </c>
    </row>
    <row r="465" ht="36" customHeight="1" spans="1:7">
      <c r="A465" s="530">
        <v>20608</v>
      </c>
      <c r="B465" s="340" t="s">
        <v>427</v>
      </c>
      <c r="C465" s="348"/>
      <c r="D465" s="348"/>
      <c r="E465" s="431" t="str">
        <f t="shared" si="24"/>
        <v/>
      </c>
      <c r="F465" s="322" t="str">
        <f t="shared" si="22"/>
        <v>否</v>
      </c>
      <c r="G465" s="384" t="str">
        <f t="shared" si="23"/>
        <v>款</v>
      </c>
    </row>
    <row r="466" ht="36" customHeight="1" spans="1:7">
      <c r="A466" s="531">
        <v>2060801</v>
      </c>
      <c r="B466" s="532" t="s">
        <v>428</v>
      </c>
      <c r="C466" s="312"/>
      <c r="D466" s="312"/>
      <c r="E466" s="430" t="str">
        <f t="shared" si="24"/>
        <v/>
      </c>
      <c r="F466" s="322" t="str">
        <f t="shared" si="22"/>
        <v>否</v>
      </c>
      <c r="G466" s="384" t="str">
        <f t="shared" si="23"/>
        <v>项</v>
      </c>
    </row>
    <row r="467" ht="36" customHeight="1" spans="1:7">
      <c r="A467" s="531">
        <v>2060802</v>
      </c>
      <c r="B467" s="532" t="s">
        <v>429</v>
      </c>
      <c r="C467" s="312"/>
      <c r="D467" s="312"/>
      <c r="E467" s="431" t="str">
        <f t="shared" si="24"/>
        <v/>
      </c>
      <c r="F467" s="322" t="str">
        <f t="shared" si="22"/>
        <v>否</v>
      </c>
      <c r="G467" s="384" t="str">
        <f t="shared" si="23"/>
        <v>项</v>
      </c>
    </row>
    <row r="468" ht="36" customHeight="1" spans="1:7">
      <c r="A468" s="531">
        <v>2060899</v>
      </c>
      <c r="B468" s="532" t="s">
        <v>430</v>
      </c>
      <c r="C468" s="312"/>
      <c r="D468" s="312"/>
      <c r="E468" s="431" t="str">
        <f t="shared" si="24"/>
        <v/>
      </c>
      <c r="F468" s="322" t="str">
        <f t="shared" si="22"/>
        <v>否</v>
      </c>
      <c r="G468" s="384" t="str">
        <f t="shared" si="23"/>
        <v>项</v>
      </c>
    </row>
    <row r="469" ht="36" customHeight="1" spans="1:7">
      <c r="A469" s="530">
        <v>20609</v>
      </c>
      <c r="B469" s="340" t="s">
        <v>431</v>
      </c>
      <c r="C469" s="348">
        <v>6</v>
      </c>
      <c r="D469" s="348">
        <v>2</v>
      </c>
      <c r="E469" s="431">
        <f t="shared" si="24"/>
        <v>-0.667</v>
      </c>
      <c r="F469" s="322" t="str">
        <f t="shared" si="22"/>
        <v>是</v>
      </c>
      <c r="G469" s="384" t="str">
        <f t="shared" si="23"/>
        <v>款</v>
      </c>
    </row>
    <row r="470" ht="36" customHeight="1" spans="1:7">
      <c r="A470" s="531">
        <v>2060901</v>
      </c>
      <c r="B470" s="532" t="s">
        <v>432</v>
      </c>
      <c r="C470" s="312"/>
      <c r="D470" s="312"/>
      <c r="E470" s="430" t="str">
        <f t="shared" si="24"/>
        <v/>
      </c>
      <c r="F470" s="322" t="str">
        <f t="shared" si="22"/>
        <v>否</v>
      </c>
      <c r="G470" s="384" t="str">
        <f t="shared" si="23"/>
        <v>项</v>
      </c>
    </row>
    <row r="471" ht="36" customHeight="1" spans="1:7">
      <c r="A471" s="531">
        <v>2060902</v>
      </c>
      <c r="B471" s="532" t="s">
        <v>433</v>
      </c>
      <c r="C471" s="312">
        <v>6</v>
      </c>
      <c r="D471" s="312">
        <v>2</v>
      </c>
      <c r="E471" s="431">
        <f t="shared" si="24"/>
        <v>-0.667</v>
      </c>
      <c r="F471" s="322" t="str">
        <f t="shared" si="22"/>
        <v>是</v>
      </c>
      <c r="G471" s="384" t="str">
        <f t="shared" si="23"/>
        <v>项</v>
      </c>
    </row>
    <row r="472" ht="36" customHeight="1" spans="1:7">
      <c r="A472" s="531">
        <v>2060999</v>
      </c>
      <c r="B472" s="532" t="s">
        <v>434</v>
      </c>
      <c r="C472" s="312"/>
      <c r="D472" s="312"/>
      <c r="E472" s="431" t="str">
        <f t="shared" si="24"/>
        <v/>
      </c>
      <c r="F472" s="322" t="str">
        <f t="shared" si="22"/>
        <v>否</v>
      </c>
      <c r="G472" s="384" t="str">
        <f t="shared" si="23"/>
        <v>项</v>
      </c>
    </row>
    <row r="473" ht="36" customHeight="1" spans="1:7">
      <c r="A473" s="530">
        <v>20699</v>
      </c>
      <c r="B473" s="340" t="s">
        <v>435</v>
      </c>
      <c r="C473" s="348">
        <v>2</v>
      </c>
      <c r="D473" s="348"/>
      <c r="E473" s="431">
        <f t="shared" si="24"/>
        <v>-1</v>
      </c>
      <c r="F473" s="322" t="str">
        <f t="shared" si="22"/>
        <v>是</v>
      </c>
      <c r="G473" s="384" t="str">
        <f t="shared" si="23"/>
        <v>款</v>
      </c>
    </row>
    <row r="474" ht="36" customHeight="1" spans="1:7">
      <c r="A474" s="531">
        <v>2069901</v>
      </c>
      <c r="B474" s="532" t="s">
        <v>436</v>
      </c>
      <c r="C474" s="312"/>
      <c r="D474" s="312"/>
      <c r="E474" s="430" t="str">
        <f t="shared" si="24"/>
        <v/>
      </c>
      <c r="F474" s="322" t="str">
        <f t="shared" si="22"/>
        <v>否</v>
      </c>
      <c r="G474" s="384" t="str">
        <f t="shared" si="23"/>
        <v>项</v>
      </c>
    </row>
    <row r="475" ht="36" customHeight="1" spans="1:7">
      <c r="A475" s="531">
        <v>2069902</v>
      </c>
      <c r="B475" s="532" t="s">
        <v>437</v>
      </c>
      <c r="C475" s="312"/>
      <c r="D475" s="312"/>
      <c r="E475" s="431" t="str">
        <f t="shared" si="24"/>
        <v/>
      </c>
      <c r="F475" s="322" t="str">
        <f t="shared" si="22"/>
        <v>否</v>
      </c>
      <c r="G475" s="384" t="str">
        <f t="shared" si="23"/>
        <v>项</v>
      </c>
    </row>
    <row r="476" ht="36" customHeight="1" spans="1:7">
      <c r="A476" s="531">
        <v>2069903</v>
      </c>
      <c r="B476" s="532" t="s">
        <v>438</v>
      </c>
      <c r="C476" s="312"/>
      <c r="D476" s="312"/>
      <c r="E476" s="431" t="str">
        <f t="shared" si="24"/>
        <v/>
      </c>
      <c r="F476" s="322" t="str">
        <f t="shared" si="22"/>
        <v>否</v>
      </c>
      <c r="G476" s="384" t="str">
        <f t="shared" si="23"/>
        <v>项</v>
      </c>
    </row>
    <row r="477" ht="36" customHeight="1" spans="1:7">
      <c r="A477" s="531">
        <v>2069999</v>
      </c>
      <c r="B477" s="532" t="s">
        <v>435</v>
      </c>
      <c r="C477" s="312">
        <v>2</v>
      </c>
      <c r="D477" s="312"/>
      <c r="E477" s="431">
        <f t="shared" si="24"/>
        <v>-1</v>
      </c>
      <c r="F477" s="322" t="str">
        <f t="shared" si="22"/>
        <v>是</v>
      </c>
      <c r="G477" s="384" t="str">
        <f t="shared" si="23"/>
        <v>项</v>
      </c>
    </row>
    <row r="478" ht="36" customHeight="1" spans="1:7">
      <c r="A478" s="530" t="s">
        <v>439</v>
      </c>
      <c r="B478" s="340" t="s">
        <v>270</v>
      </c>
      <c r="C478" s="312"/>
      <c r="D478" s="312"/>
      <c r="E478" s="431" t="str">
        <f t="shared" si="24"/>
        <v/>
      </c>
      <c r="F478" s="322" t="str">
        <f t="shared" si="22"/>
        <v>否</v>
      </c>
      <c r="G478" s="384" t="str">
        <f t="shared" si="23"/>
        <v>项</v>
      </c>
    </row>
    <row r="479" ht="36" customHeight="1" spans="1:7">
      <c r="A479" s="530">
        <v>207</v>
      </c>
      <c r="B479" s="344" t="s">
        <v>82</v>
      </c>
      <c r="C479" s="348">
        <v>17825</v>
      </c>
      <c r="D479" s="348">
        <v>15049</v>
      </c>
      <c r="E479" s="431">
        <f t="shared" si="24"/>
        <v>-0.156</v>
      </c>
      <c r="F479" s="322" t="str">
        <f t="shared" si="22"/>
        <v>是</v>
      </c>
      <c r="G479" s="384" t="str">
        <f t="shared" si="23"/>
        <v>类</v>
      </c>
    </row>
    <row r="480" ht="36" customHeight="1" spans="1:7">
      <c r="A480" s="530">
        <v>20701</v>
      </c>
      <c r="B480" s="340" t="s">
        <v>440</v>
      </c>
      <c r="C480" s="348">
        <v>8274</v>
      </c>
      <c r="D480" s="348">
        <v>6466</v>
      </c>
      <c r="E480" s="431">
        <f t="shared" si="24"/>
        <v>-0.219</v>
      </c>
      <c r="F480" s="322" t="str">
        <f t="shared" si="22"/>
        <v>是</v>
      </c>
      <c r="G480" s="384" t="str">
        <f t="shared" si="23"/>
        <v>款</v>
      </c>
    </row>
    <row r="481" ht="36" customHeight="1" spans="1:7">
      <c r="A481" s="531">
        <v>2070101</v>
      </c>
      <c r="B481" s="532" t="s">
        <v>138</v>
      </c>
      <c r="C481" s="312">
        <v>585</v>
      </c>
      <c r="D481" s="312">
        <v>591</v>
      </c>
      <c r="E481" s="430">
        <f t="shared" si="24"/>
        <v>0.01</v>
      </c>
      <c r="F481" s="322" t="str">
        <f t="shared" si="22"/>
        <v>是</v>
      </c>
      <c r="G481" s="384" t="str">
        <f t="shared" si="23"/>
        <v>项</v>
      </c>
    </row>
    <row r="482" ht="36" customHeight="1" spans="1:7">
      <c r="A482" s="531">
        <v>2070102</v>
      </c>
      <c r="B482" s="532" t="s">
        <v>139</v>
      </c>
      <c r="C482" s="312">
        <v>184</v>
      </c>
      <c r="D482" s="312">
        <v>170</v>
      </c>
      <c r="E482" s="431">
        <f t="shared" si="24"/>
        <v>-0.076</v>
      </c>
      <c r="F482" s="322" t="str">
        <f t="shared" si="22"/>
        <v>是</v>
      </c>
      <c r="G482" s="384" t="str">
        <f t="shared" si="23"/>
        <v>项</v>
      </c>
    </row>
    <row r="483" ht="36" customHeight="1" spans="1:7">
      <c r="A483" s="531">
        <v>2070103</v>
      </c>
      <c r="B483" s="532" t="s">
        <v>140</v>
      </c>
      <c r="C483" s="312"/>
      <c r="D483" s="312"/>
      <c r="E483" s="431" t="str">
        <f t="shared" si="24"/>
        <v/>
      </c>
      <c r="F483" s="322" t="str">
        <f t="shared" si="22"/>
        <v>否</v>
      </c>
      <c r="G483" s="384" t="str">
        <f t="shared" si="23"/>
        <v>项</v>
      </c>
    </row>
    <row r="484" ht="36" customHeight="1" spans="1:7">
      <c r="A484" s="531">
        <v>2070104</v>
      </c>
      <c r="B484" s="532" t="s">
        <v>441</v>
      </c>
      <c r="C484" s="312">
        <v>603</v>
      </c>
      <c r="D484" s="312">
        <v>1076</v>
      </c>
      <c r="E484" s="431">
        <f t="shared" si="24"/>
        <v>0.784</v>
      </c>
      <c r="F484" s="322" t="str">
        <f t="shared" si="22"/>
        <v>是</v>
      </c>
      <c r="G484" s="384" t="str">
        <f t="shared" si="23"/>
        <v>项</v>
      </c>
    </row>
    <row r="485" ht="36" customHeight="1" spans="1:7">
      <c r="A485" s="531">
        <v>2070105</v>
      </c>
      <c r="B485" s="532" t="s">
        <v>442</v>
      </c>
      <c r="C485" s="312"/>
      <c r="D485" s="312"/>
      <c r="E485" s="431" t="str">
        <f t="shared" si="24"/>
        <v/>
      </c>
      <c r="F485" s="322" t="str">
        <f t="shared" si="22"/>
        <v>否</v>
      </c>
      <c r="G485" s="384" t="str">
        <f t="shared" si="23"/>
        <v>项</v>
      </c>
    </row>
    <row r="486" ht="36" customHeight="1" spans="1:7">
      <c r="A486" s="531">
        <v>2070106</v>
      </c>
      <c r="B486" s="532" t="s">
        <v>443</v>
      </c>
      <c r="C486" s="312"/>
      <c r="D486" s="312"/>
      <c r="E486" s="431" t="str">
        <f t="shared" si="24"/>
        <v/>
      </c>
      <c r="F486" s="322" t="str">
        <f t="shared" si="22"/>
        <v>否</v>
      </c>
      <c r="G486" s="384" t="str">
        <f t="shared" si="23"/>
        <v>项</v>
      </c>
    </row>
    <row r="487" ht="36" customHeight="1" spans="1:7">
      <c r="A487" s="531">
        <v>2070107</v>
      </c>
      <c r="B487" s="532" t="s">
        <v>444</v>
      </c>
      <c r="C487" s="312">
        <v>2668</v>
      </c>
      <c r="D487" s="312">
        <v>2383</v>
      </c>
      <c r="E487" s="431">
        <f t="shared" si="24"/>
        <v>-0.107</v>
      </c>
      <c r="F487" s="322" t="str">
        <f t="shared" si="22"/>
        <v>是</v>
      </c>
      <c r="G487" s="384" t="str">
        <f t="shared" si="23"/>
        <v>项</v>
      </c>
    </row>
    <row r="488" ht="36" customHeight="1" spans="1:7">
      <c r="A488" s="531">
        <v>2070108</v>
      </c>
      <c r="B488" s="532" t="s">
        <v>445</v>
      </c>
      <c r="C488" s="312">
        <v>450</v>
      </c>
      <c r="D488" s="312">
        <v>444</v>
      </c>
      <c r="E488" s="431">
        <f t="shared" si="24"/>
        <v>-0.013</v>
      </c>
      <c r="F488" s="322" t="str">
        <f t="shared" si="22"/>
        <v>是</v>
      </c>
      <c r="G488" s="384" t="str">
        <f t="shared" si="23"/>
        <v>项</v>
      </c>
    </row>
    <row r="489" ht="36" customHeight="1" spans="1:7">
      <c r="A489" s="531">
        <v>2070109</v>
      </c>
      <c r="B489" s="532" t="s">
        <v>446</v>
      </c>
      <c r="C489" s="312">
        <v>730</v>
      </c>
      <c r="D489" s="312">
        <v>561</v>
      </c>
      <c r="E489" s="431">
        <f t="shared" si="24"/>
        <v>-0.232</v>
      </c>
      <c r="F489" s="322" t="str">
        <f t="shared" si="22"/>
        <v>是</v>
      </c>
      <c r="G489" s="384" t="str">
        <f t="shared" si="23"/>
        <v>项</v>
      </c>
    </row>
    <row r="490" ht="36" customHeight="1" spans="1:7">
      <c r="A490" s="531">
        <v>2070110</v>
      </c>
      <c r="B490" s="532" t="s">
        <v>447</v>
      </c>
      <c r="C490" s="312">
        <v>13</v>
      </c>
      <c r="D490" s="312"/>
      <c r="E490" s="431">
        <f t="shared" si="24"/>
        <v>-1</v>
      </c>
      <c r="F490" s="322" t="str">
        <f t="shared" si="22"/>
        <v>是</v>
      </c>
      <c r="G490" s="384" t="str">
        <f t="shared" si="23"/>
        <v>项</v>
      </c>
    </row>
    <row r="491" ht="36" customHeight="1" spans="1:7">
      <c r="A491" s="531">
        <v>2070111</v>
      </c>
      <c r="B491" s="532" t="s">
        <v>448</v>
      </c>
      <c r="C491" s="312">
        <v>440</v>
      </c>
      <c r="D491" s="312">
        <v>58</v>
      </c>
      <c r="E491" s="431">
        <f t="shared" si="24"/>
        <v>-0.868</v>
      </c>
      <c r="F491" s="322" t="str">
        <f t="shared" si="22"/>
        <v>是</v>
      </c>
      <c r="G491" s="384" t="str">
        <f t="shared" si="23"/>
        <v>项</v>
      </c>
    </row>
    <row r="492" ht="36" customHeight="1" spans="1:7">
      <c r="A492" s="531">
        <v>2070112</v>
      </c>
      <c r="B492" s="532" t="s">
        <v>449</v>
      </c>
      <c r="C492" s="312"/>
      <c r="D492" s="312"/>
      <c r="E492" s="431" t="str">
        <f t="shared" si="24"/>
        <v/>
      </c>
      <c r="F492" s="322" t="str">
        <f t="shared" si="22"/>
        <v>否</v>
      </c>
      <c r="G492" s="384" t="str">
        <f t="shared" si="23"/>
        <v>项</v>
      </c>
    </row>
    <row r="493" ht="36" customHeight="1" spans="1:7">
      <c r="A493" s="531">
        <v>2070113</v>
      </c>
      <c r="B493" s="532" t="s">
        <v>450</v>
      </c>
      <c r="C493" s="312">
        <v>30</v>
      </c>
      <c r="D493" s="312"/>
      <c r="E493" s="431">
        <f t="shared" si="24"/>
        <v>-1</v>
      </c>
      <c r="F493" s="322" t="str">
        <f t="shared" si="22"/>
        <v>是</v>
      </c>
      <c r="G493" s="384" t="str">
        <f t="shared" si="23"/>
        <v>项</v>
      </c>
    </row>
    <row r="494" ht="36" customHeight="1" spans="1:7">
      <c r="A494" s="531">
        <v>2070114</v>
      </c>
      <c r="B494" s="532" t="s">
        <v>451</v>
      </c>
      <c r="C494" s="312">
        <v>154</v>
      </c>
      <c r="D494" s="312">
        <v>25</v>
      </c>
      <c r="E494" s="431">
        <f t="shared" si="24"/>
        <v>-0.838</v>
      </c>
      <c r="F494" s="322" t="str">
        <f t="shared" si="22"/>
        <v>是</v>
      </c>
      <c r="G494" s="384" t="str">
        <f t="shared" si="23"/>
        <v>项</v>
      </c>
    </row>
    <row r="495" ht="36" customHeight="1" spans="1:7">
      <c r="A495" s="531">
        <v>2070199</v>
      </c>
      <c r="B495" s="532" t="s">
        <v>452</v>
      </c>
      <c r="C495" s="312">
        <v>2417</v>
      </c>
      <c r="D495" s="312">
        <v>1158</v>
      </c>
      <c r="E495" s="431">
        <f t="shared" si="24"/>
        <v>-0.521</v>
      </c>
      <c r="F495" s="322" t="str">
        <f t="shared" si="22"/>
        <v>是</v>
      </c>
      <c r="G495" s="384" t="str">
        <f t="shared" si="23"/>
        <v>项</v>
      </c>
    </row>
    <row r="496" ht="36" customHeight="1" spans="1:7">
      <c r="A496" s="530">
        <v>20702</v>
      </c>
      <c r="B496" s="340" t="s">
        <v>453</v>
      </c>
      <c r="C496" s="348">
        <v>1364</v>
      </c>
      <c r="D496" s="348">
        <v>1059</v>
      </c>
      <c r="E496" s="431">
        <f t="shared" si="24"/>
        <v>-0.224</v>
      </c>
      <c r="F496" s="322" t="str">
        <f t="shared" si="22"/>
        <v>是</v>
      </c>
      <c r="G496" s="384" t="str">
        <f t="shared" si="23"/>
        <v>款</v>
      </c>
    </row>
    <row r="497" ht="36" customHeight="1" spans="1:7">
      <c r="A497" s="531">
        <v>2070201</v>
      </c>
      <c r="B497" s="532" t="s">
        <v>138</v>
      </c>
      <c r="C497" s="312"/>
      <c r="D497" s="312"/>
      <c r="E497" s="430" t="str">
        <f t="shared" si="24"/>
        <v/>
      </c>
      <c r="F497" s="322" t="str">
        <f t="shared" si="22"/>
        <v>否</v>
      </c>
      <c r="G497" s="384" t="str">
        <f t="shared" si="23"/>
        <v>项</v>
      </c>
    </row>
    <row r="498" ht="36" customHeight="1" spans="1:7">
      <c r="A498" s="531">
        <v>2070202</v>
      </c>
      <c r="B498" s="532" t="s">
        <v>139</v>
      </c>
      <c r="C498" s="312"/>
      <c r="D498" s="312"/>
      <c r="E498" s="431" t="str">
        <f t="shared" si="24"/>
        <v/>
      </c>
      <c r="F498" s="322" t="str">
        <f t="shared" si="22"/>
        <v>否</v>
      </c>
      <c r="G498" s="384" t="str">
        <f t="shared" si="23"/>
        <v>项</v>
      </c>
    </row>
    <row r="499" ht="36" customHeight="1" spans="1:7">
      <c r="A499" s="531">
        <v>2070203</v>
      </c>
      <c r="B499" s="532" t="s">
        <v>140</v>
      </c>
      <c r="C499" s="312"/>
      <c r="D499" s="312"/>
      <c r="E499" s="431" t="str">
        <f t="shared" si="24"/>
        <v/>
      </c>
      <c r="F499" s="322" t="str">
        <f t="shared" si="22"/>
        <v>否</v>
      </c>
      <c r="G499" s="384" t="str">
        <f t="shared" si="23"/>
        <v>项</v>
      </c>
    </row>
    <row r="500" ht="36" customHeight="1" spans="1:7">
      <c r="A500" s="531">
        <v>2070204</v>
      </c>
      <c r="B500" s="532" t="s">
        <v>454</v>
      </c>
      <c r="C500" s="312">
        <v>1</v>
      </c>
      <c r="D500" s="312"/>
      <c r="E500" s="431">
        <f t="shared" si="24"/>
        <v>-1</v>
      </c>
      <c r="F500" s="322" t="str">
        <f t="shared" si="22"/>
        <v>是</v>
      </c>
      <c r="G500" s="384" t="str">
        <f t="shared" si="23"/>
        <v>项</v>
      </c>
    </row>
    <row r="501" ht="36" customHeight="1" spans="1:7">
      <c r="A501" s="531">
        <v>2070205</v>
      </c>
      <c r="B501" s="532" t="s">
        <v>455</v>
      </c>
      <c r="C501" s="312">
        <v>1162</v>
      </c>
      <c r="D501" s="312">
        <v>870</v>
      </c>
      <c r="E501" s="431">
        <f t="shared" si="24"/>
        <v>-0.251</v>
      </c>
      <c r="F501" s="322" t="str">
        <f t="shared" si="22"/>
        <v>是</v>
      </c>
      <c r="G501" s="384" t="str">
        <f t="shared" si="23"/>
        <v>项</v>
      </c>
    </row>
    <row r="502" ht="36" customHeight="1" spans="1:7">
      <c r="A502" s="531">
        <v>2070206</v>
      </c>
      <c r="B502" s="532" t="s">
        <v>456</v>
      </c>
      <c r="C502" s="312"/>
      <c r="D502" s="312"/>
      <c r="E502" s="431" t="str">
        <f t="shared" si="24"/>
        <v/>
      </c>
      <c r="F502" s="322" t="str">
        <f t="shared" si="22"/>
        <v>否</v>
      </c>
      <c r="G502" s="384" t="str">
        <f t="shared" si="23"/>
        <v>项</v>
      </c>
    </row>
    <row r="503" ht="36" customHeight="1" spans="1:7">
      <c r="A503" s="531">
        <v>2070299</v>
      </c>
      <c r="B503" s="532" t="s">
        <v>457</v>
      </c>
      <c r="C503" s="312">
        <v>201</v>
      </c>
      <c r="D503" s="312">
        <v>189</v>
      </c>
      <c r="E503" s="431">
        <f t="shared" si="24"/>
        <v>-0.06</v>
      </c>
      <c r="F503" s="322" t="str">
        <f t="shared" si="22"/>
        <v>是</v>
      </c>
      <c r="G503" s="384" t="str">
        <f t="shared" si="23"/>
        <v>项</v>
      </c>
    </row>
    <row r="504" ht="36" customHeight="1" spans="1:7">
      <c r="A504" s="530">
        <v>20703</v>
      </c>
      <c r="B504" s="340" t="s">
        <v>458</v>
      </c>
      <c r="C504" s="348">
        <v>1384</v>
      </c>
      <c r="D504" s="348">
        <v>690</v>
      </c>
      <c r="E504" s="431">
        <f t="shared" si="24"/>
        <v>-0.501</v>
      </c>
      <c r="F504" s="322" t="str">
        <f t="shared" si="22"/>
        <v>是</v>
      </c>
      <c r="G504" s="384" t="str">
        <f t="shared" si="23"/>
        <v>款</v>
      </c>
    </row>
    <row r="505" ht="36" customHeight="1" spans="1:7">
      <c r="A505" s="531">
        <v>2070301</v>
      </c>
      <c r="B505" s="532" t="s">
        <v>138</v>
      </c>
      <c r="C505" s="312">
        <v>222</v>
      </c>
      <c r="D505" s="312">
        <v>222</v>
      </c>
      <c r="E505" s="430">
        <f t="shared" si="24"/>
        <v>0</v>
      </c>
      <c r="F505" s="322" t="str">
        <f t="shared" si="22"/>
        <v>是</v>
      </c>
      <c r="G505" s="384" t="str">
        <f t="shared" si="23"/>
        <v>项</v>
      </c>
    </row>
    <row r="506" ht="36" customHeight="1" spans="1:7">
      <c r="A506" s="531">
        <v>2070302</v>
      </c>
      <c r="B506" s="532" t="s">
        <v>139</v>
      </c>
      <c r="C506" s="312"/>
      <c r="D506" s="312"/>
      <c r="E506" s="431" t="str">
        <f t="shared" si="24"/>
        <v/>
      </c>
      <c r="F506" s="322" t="str">
        <f t="shared" si="22"/>
        <v>否</v>
      </c>
      <c r="G506" s="384" t="str">
        <f t="shared" si="23"/>
        <v>项</v>
      </c>
    </row>
    <row r="507" ht="36" customHeight="1" spans="1:7">
      <c r="A507" s="531">
        <v>2070303</v>
      </c>
      <c r="B507" s="532" t="s">
        <v>140</v>
      </c>
      <c r="C507" s="312"/>
      <c r="D507" s="312"/>
      <c r="E507" s="431" t="str">
        <f t="shared" si="24"/>
        <v/>
      </c>
      <c r="F507" s="322" t="str">
        <f t="shared" si="22"/>
        <v>否</v>
      </c>
      <c r="G507" s="384" t="str">
        <f t="shared" si="23"/>
        <v>项</v>
      </c>
    </row>
    <row r="508" ht="36" customHeight="1" spans="1:7">
      <c r="A508" s="531">
        <v>2070304</v>
      </c>
      <c r="B508" s="532" t="s">
        <v>459</v>
      </c>
      <c r="C508" s="312"/>
      <c r="D508" s="312"/>
      <c r="E508" s="431" t="str">
        <f t="shared" si="24"/>
        <v/>
      </c>
      <c r="F508" s="322" t="str">
        <f t="shared" si="22"/>
        <v>否</v>
      </c>
      <c r="G508" s="384" t="str">
        <f t="shared" si="23"/>
        <v>项</v>
      </c>
    </row>
    <row r="509" ht="36" customHeight="1" spans="1:7">
      <c r="A509" s="531">
        <v>2070305</v>
      </c>
      <c r="B509" s="532" t="s">
        <v>460</v>
      </c>
      <c r="C509" s="312">
        <v>5</v>
      </c>
      <c r="D509" s="312">
        <v>40</v>
      </c>
      <c r="E509" s="431">
        <f t="shared" si="24"/>
        <v>7</v>
      </c>
      <c r="F509" s="322" t="str">
        <f t="shared" si="22"/>
        <v>是</v>
      </c>
      <c r="G509" s="384" t="str">
        <f t="shared" si="23"/>
        <v>项</v>
      </c>
    </row>
    <row r="510" ht="36" customHeight="1" spans="1:7">
      <c r="A510" s="531">
        <v>2070306</v>
      </c>
      <c r="B510" s="532" t="s">
        <v>461</v>
      </c>
      <c r="C510" s="312"/>
      <c r="D510" s="312"/>
      <c r="E510" s="431" t="str">
        <f t="shared" si="24"/>
        <v/>
      </c>
      <c r="F510" s="322" t="str">
        <f t="shared" si="22"/>
        <v>否</v>
      </c>
      <c r="G510" s="384" t="str">
        <f t="shared" si="23"/>
        <v>项</v>
      </c>
    </row>
    <row r="511" ht="36" customHeight="1" spans="1:7">
      <c r="A511" s="531">
        <v>2070307</v>
      </c>
      <c r="B511" s="532" t="s">
        <v>462</v>
      </c>
      <c r="C511" s="312">
        <v>332</v>
      </c>
      <c r="D511" s="312">
        <v>329</v>
      </c>
      <c r="E511" s="431">
        <f t="shared" si="24"/>
        <v>-0.009</v>
      </c>
      <c r="F511" s="322" t="str">
        <f t="shared" si="22"/>
        <v>是</v>
      </c>
      <c r="G511" s="384" t="str">
        <f t="shared" si="23"/>
        <v>项</v>
      </c>
    </row>
    <row r="512" ht="36" customHeight="1" spans="1:7">
      <c r="A512" s="531">
        <v>2070308</v>
      </c>
      <c r="B512" s="532" t="s">
        <v>463</v>
      </c>
      <c r="C512" s="312">
        <v>125</v>
      </c>
      <c r="D512" s="312">
        <v>99</v>
      </c>
      <c r="E512" s="431">
        <f t="shared" si="24"/>
        <v>-0.208</v>
      </c>
      <c r="F512" s="322" t="str">
        <f t="shared" si="22"/>
        <v>是</v>
      </c>
      <c r="G512" s="384" t="str">
        <f t="shared" si="23"/>
        <v>项</v>
      </c>
    </row>
    <row r="513" ht="36" customHeight="1" spans="1:7">
      <c r="A513" s="531">
        <v>2070309</v>
      </c>
      <c r="B513" s="532" t="s">
        <v>464</v>
      </c>
      <c r="C513" s="312"/>
      <c r="D513" s="312"/>
      <c r="E513" s="431" t="str">
        <f t="shared" si="24"/>
        <v/>
      </c>
      <c r="F513" s="322" t="str">
        <f t="shared" si="22"/>
        <v>否</v>
      </c>
      <c r="G513" s="384" t="str">
        <f t="shared" si="23"/>
        <v>项</v>
      </c>
    </row>
    <row r="514" ht="36" customHeight="1" spans="1:7">
      <c r="A514" s="531">
        <v>2070399</v>
      </c>
      <c r="B514" s="532" t="s">
        <v>465</v>
      </c>
      <c r="C514" s="312">
        <v>700</v>
      </c>
      <c r="D514" s="312"/>
      <c r="E514" s="431">
        <f t="shared" si="24"/>
        <v>-1</v>
      </c>
      <c r="F514" s="322" t="str">
        <f t="shared" si="22"/>
        <v>是</v>
      </c>
      <c r="G514" s="384" t="str">
        <f t="shared" si="23"/>
        <v>项</v>
      </c>
    </row>
    <row r="515" ht="36" customHeight="1" spans="1:7">
      <c r="A515" s="530">
        <v>20706</v>
      </c>
      <c r="B515" s="340" t="s">
        <v>466</v>
      </c>
      <c r="C515" s="348">
        <v>9</v>
      </c>
      <c r="D515" s="348"/>
      <c r="E515" s="431">
        <f t="shared" si="24"/>
        <v>-1</v>
      </c>
      <c r="F515" s="322" t="str">
        <f t="shared" si="22"/>
        <v>是</v>
      </c>
      <c r="G515" s="384" t="str">
        <f t="shared" si="23"/>
        <v>款</v>
      </c>
    </row>
    <row r="516" ht="36" customHeight="1" spans="1:7">
      <c r="A516" s="531">
        <v>2070601</v>
      </c>
      <c r="B516" s="532" t="s">
        <v>138</v>
      </c>
      <c r="C516" s="312"/>
      <c r="D516" s="312"/>
      <c r="E516" s="430" t="str">
        <f t="shared" si="24"/>
        <v/>
      </c>
      <c r="F516" s="322" t="str">
        <f t="shared" ref="F516:F579" si="25">IF(LEN(A516)=3,"是",IF(B516&lt;&gt;"",IF(SUM(C516:D516)&lt;&gt;0,"是","否"),"是"))</f>
        <v>否</v>
      </c>
      <c r="G516" s="384" t="str">
        <f t="shared" ref="G516:G579" si="26">IF(LEN(A516)=3,"类",IF(LEN(A516)=5,"款","项"))</f>
        <v>项</v>
      </c>
    </row>
    <row r="517" ht="36" customHeight="1" spans="1:7">
      <c r="A517" s="531">
        <v>2070602</v>
      </c>
      <c r="B517" s="532" t="s">
        <v>139</v>
      </c>
      <c r="C517" s="312"/>
      <c r="D517" s="312"/>
      <c r="E517" s="431" t="str">
        <f t="shared" si="24"/>
        <v/>
      </c>
      <c r="F517" s="322" t="str">
        <f t="shared" si="25"/>
        <v>否</v>
      </c>
      <c r="G517" s="384" t="str">
        <f t="shared" si="26"/>
        <v>项</v>
      </c>
    </row>
    <row r="518" ht="36" customHeight="1" spans="1:7">
      <c r="A518" s="531">
        <v>2070603</v>
      </c>
      <c r="B518" s="532" t="s">
        <v>140</v>
      </c>
      <c r="C518" s="312"/>
      <c r="D518" s="312"/>
      <c r="E518" s="431" t="str">
        <f t="shared" si="24"/>
        <v/>
      </c>
      <c r="F518" s="322" t="str">
        <f t="shared" si="25"/>
        <v>否</v>
      </c>
      <c r="G518" s="384" t="str">
        <f t="shared" si="26"/>
        <v>项</v>
      </c>
    </row>
    <row r="519" ht="36" customHeight="1" spans="1:7">
      <c r="A519" s="531">
        <v>2070604</v>
      </c>
      <c r="B519" s="532" t="s">
        <v>467</v>
      </c>
      <c r="C519" s="312"/>
      <c r="D519" s="312"/>
      <c r="E519" s="431" t="str">
        <f t="shared" si="24"/>
        <v/>
      </c>
      <c r="F519" s="322" t="str">
        <f t="shared" si="25"/>
        <v>否</v>
      </c>
      <c r="G519" s="384" t="str">
        <f t="shared" si="26"/>
        <v>项</v>
      </c>
    </row>
    <row r="520" ht="36" customHeight="1" spans="1:7">
      <c r="A520" s="531">
        <v>2070605</v>
      </c>
      <c r="B520" s="532" t="s">
        <v>468</v>
      </c>
      <c r="C520" s="312">
        <v>9</v>
      </c>
      <c r="D520" s="312"/>
      <c r="E520" s="431">
        <f t="shared" si="24"/>
        <v>-1</v>
      </c>
      <c r="F520" s="322" t="str">
        <f t="shared" si="25"/>
        <v>是</v>
      </c>
      <c r="G520" s="384" t="str">
        <f t="shared" si="26"/>
        <v>项</v>
      </c>
    </row>
    <row r="521" ht="36" customHeight="1" spans="1:7">
      <c r="A521" s="531">
        <v>2070606</v>
      </c>
      <c r="B521" s="532" t="s">
        <v>469</v>
      </c>
      <c r="C521" s="312"/>
      <c r="D521" s="312"/>
      <c r="E521" s="431" t="str">
        <f t="shared" si="24"/>
        <v/>
      </c>
      <c r="F521" s="322" t="str">
        <f t="shared" si="25"/>
        <v>否</v>
      </c>
      <c r="G521" s="384" t="str">
        <f t="shared" si="26"/>
        <v>项</v>
      </c>
    </row>
    <row r="522" ht="36" customHeight="1" spans="1:7">
      <c r="A522" s="531">
        <v>2070607</v>
      </c>
      <c r="B522" s="532" t="s">
        <v>470</v>
      </c>
      <c r="C522" s="312"/>
      <c r="D522" s="312"/>
      <c r="E522" s="431" t="str">
        <f t="shared" si="24"/>
        <v/>
      </c>
      <c r="F522" s="322" t="str">
        <f t="shared" si="25"/>
        <v>否</v>
      </c>
      <c r="G522" s="384" t="str">
        <f t="shared" si="26"/>
        <v>项</v>
      </c>
    </row>
    <row r="523" ht="36" customHeight="1" spans="1:7">
      <c r="A523" s="531">
        <v>2070699</v>
      </c>
      <c r="B523" s="532" t="s">
        <v>471</v>
      </c>
      <c r="C523" s="312"/>
      <c r="D523" s="312"/>
      <c r="E523" s="431" t="str">
        <f t="shared" si="24"/>
        <v/>
      </c>
      <c r="F523" s="322" t="str">
        <f t="shared" si="25"/>
        <v>否</v>
      </c>
      <c r="G523" s="384" t="str">
        <f t="shared" si="26"/>
        <v>项</v>
      </c>
    </row>
    <row r="524" ht="36" customHeight="1" spans="1:7">
      <c r="A524" s="530">
        <v>20708</v>
      </c>
      <c r="B524" s="340" t="s">
        <v>472</v>
      </c>
      <c r="C524" s="348">
        <v>2435</v>
      </c>
      <c r="D524" s="348">
        <v>1847</v>
      </c>
      <c r="E524" s="431">
        <f t="shared" si="24"/>
        <v>-0.241</v>
      </c>
      <c r="F524" s="322" t="str">
        <f t="shared" si="25"/>
        <v>是</v>
      </c>
      <c r="G524" s="384" t="str">
        <f t="shared" si="26"/>
        <v>款</v>
      </c>
    </row>
    <row r="525" ht="36" customHeight="1" spans="1:7">
      <c r="A525" s="531">
        <v>2070801</v>
      </c>
      <c r="B525" s="532" t="s">
        <v>138</v>
      </c>
      <c r="C525" s="312">
        <v>237</v>
      </c>
      <c r="D525" s="312">
        <v>236</v>
      </c>
      <c r="E525" s="430">
        <f t="shared" ref="E525:E588" si="27">IF(C525&gt;0,D525/C525-1,IF(C525&lt;0,-(D525/C525-1),""))</f>
        <v>-0.004</v>
      </c>
      <c r="F525" s="322" t="str">
        <f t="shared" si="25"/>
        <v>是</v>
      </c>
      <c r="G525" s="384" t="str">
        <f t="shared" si="26"/>
        <v>项</v>
      </c>
    </row>
    <row r="526" ht="36" customHeight="1" spans="1:7">
      <c r="A526" s="531">
        <v>2070802</v>
      </c>
      <c r="B526" s="532" t="s">
        <v>139</v>
      </c>
      <c r="C526" s="312">
        <v>38</v>
      </c>
      <c r="D526" s="312">
        <v>34</v>
      </c>
      <c r="E526" s="431">
        <f t="shared" si="27"/>
        <v>-0.105</v>
      </c>
      <c r="F526" s="322" t="str">
        <f t="shared" si="25"/>
        <v>是</v>
      </c>
      <c r="G526" s="384" t="str">
        <f t="shared" si="26"/>
        <v>项</v>
      </c>
    </row>
    <row r="527" ht="36" customHeight="1" spans="1:7">
      <c r="A527" s="531">
        <v>2070803</v>
      </c>
      <c r="B527" s="532" t="s">
        <v>140</v>
      </c>
      <c r="C527" s="312"/>
      <c r="D527" s="312"/>
      <c r="E527" s="431" t="str">
        <f t="shared" si="27"/>
        <v/>
      </c>
      <c r="F527" s="322" t="str">
        <f t="shared" si="25"/>
        <v>否</v>
      </c>
      <c r="G527" s="384" t="str">
        <f t="shared" si="26"/>
        <v>项</v>
      </c>
    </row>
    <row r="528" ht="36" customHeight="1" spans="1:7">
      <c r="A528" s="531">
        <v>2070806</v>
      </c>
      <c r="B528" s="532" t="s">
        <v>473</v>
      </c>
      <c r="C528" s="312"/>
      <c r="D528" s="312"/>
      <c r="E528" s="431" t="str">
        <f t="shared" si="27"/>
        <v/>
      </c>
      <c r="F528" s="322" t="str">
        <f t="shared" si="25"/>
        <v>否</v>
      </c>
      <c r="G528" s="384" t="str">
        <f t="shared" si="26"/>
        <v>项</v>
      </c>
    </row>
    <row r="529" ht="36" customHeight="1" spans="1:7">
      <c r="A529" s="541">
        <v>2070807</v>
      </c>
      <c r="B529" s="532" t="s">
        <v>474</v>
      </c>
      <c r="C529" s="312"/>
      <c r="D529" s="312"/>
      <c r="E529" s="431" t="str">
        <f t="shared" si="27"/>
        <v/>
      </c>
      <c r="F529" s="322" t="str">
        <f t="shared" si="25"/>
        <v>否</v>
      </c>
      <c r="G529" s="384" t="str">
        <f t="shared" si="26"/>
        <v>项</v>
      </c>
    </row>
    <row r="530" ht="36" customHeight="1" spans="1:7">
      <c r="A530" s="541">
        <v>2070808</v>
      </c>
      <c r="B530" s="532" t="s">
        <v>475</v>
      </c>
      <c r="C530" s="312">
        <v>2050</v>
      </c>
      <c r="D530" s="312">
        <v>1447</v>
      </c>
      <c r="E530" s="431">
        <f t="shared" si="27"/>
        <v>-0.294</v>
      </c>
      <c r="F530" s="322" t="str">
        <f t="shared" si="25"/>
        <v>是</v>
      </c>
      <c r="G530" s="384" t="str">
        <f t="shared" si="26"/>
        <v>项</v>
      </c>
    </row>
    <row r="531" ht="36" customHeight="1" spans="1:7">
      <c r="A531" s="531">
        <v>2070899</v>
      </c>
      <c r="B531" s="532" t="s">
        <v>476</v>
      </c>
      <c r="C531" s="312">
        <v>110</v>
      </c>
      <c r="D531" s="312">
        <v>130</v>
      </c>
      <c r="E531" s="431">
        <f t="shared" si="27"/>
        <v>0.182</v>
      </c>
      <c r="F531" s="322" t="str">
        <f t="shared" si="25"/>
        <v>是</v>
      </c>
      <c r="G531" s="384" t="str">
        <f t="shared" si="26"/>
        <v>项</v>
      </c>
    </row>
    <row r="532" ht="36" customHeight="1" spans="1:7">
      <c r="A532" s="530">
        <v>20799</v>
      </c>
      <c r="B532" s="340" t="s">
        <v>477</v>
      </c>
      <c r="C532" s="348">
        <v>4359</v>
      </c>
      <c r="D532" s="348">
        <v>4987</v>
      </c>
      <c r="E532" s="431">
        <f t="shared" si="27"/>
        <v>0.144</v>
      </c>
      <c r="F532" s="322" t="str">
        <f t="shared" si="25"/>
        <v>是</v>
      </c>
      <c r="G532" s="384" t="str">
        <f t="shared" si="26"/>
        <v>款</v>
      </c>
    </row>
    <row r="533" ht="36" customHeight="1" spans="1:7">
      <c r="A533" s="531">
        <v>2079903</v>
      </c>
      <c r="B533" s="532" t="s">
        <v>478</v>
      </c>
      <c r="C533" s="312"/>
      <c r="D533" s="312"/>
      <c r="E533" s="431" t="str">
        <f t="shared" si="27"/>
        <v/>
      </c>
      <c r="F533" s="322" t="str">
        <f t="shared" si="25"/>
        <v>否</v>
      </c>
      <c r="G533" s="384" t="str">
        <f t="shared" si="26"/>
        <v>项</v>
      </c>
    </row>
    <row r="534" ht="36" customHeight="1" spans="1:7">
      <c r="A534" s="531">
        <v>2079999</v>
      </c>
      <c r="B534" s="532" t="s">
        <v>477</v>
      </c>
      <c r="C534" s="312">
        <v>4359</v>
      </c>
      <c r="D534" s="312">
        <v>4987</v>
      </c>
      <c r="E534" s="431">
        <f t="shared" si="27"/>
        <v>0.144</v>
      </c>
      <c r="F534" s="322" t="str">
        <f t="shared" si="25"/>
        <v>是</v>
      </c>
      <c r="G534" s="384" t="str">
        <f t="shared" si="26"/>
        <v>项</v>
      </c>
    </row>
    <row r="535" ht="36" customHeight="1" spans="1:7">
      <c r="A535" s="530" t="s">
        <v>479</v>
      </c>
      <c r="B535" s="340" t="s">
        <v>270</v>
      </c>
      <c r="C535" s="312"/>
      <c r="D535" s="312"/>
      <c r="E535" s="430" t="str">
        <f t="shared" si="27"/>
        <v/>
      </c>
      <c r="F535" s="322" t="str">
        <f t="shared" si="25"/>
        <v>否</v>
      </c>
      <c r="G535" s="384" t="str">
        <f t="shared" si="26"/>
        <v>项</v>
      </c>
    </row>
    <row r="536" ht="36" customHeight="1" spans="1:7">
      <c r="A536" s="530">
        <v>208</v>
      </c>
      <c r="B536" s="344" t="s">
        <v>84</v>
      </c>
      <c r="C536" s="348">
        <v>158919</v>
      </c>
      <c r="D536" s="348">
        <v>174700</v>
      </c>
      <c r="E536" s="431">
        <f t="shared" si="27"/>
        <v>0.099</v>
      </c>
      <c r="F536" s="322" t="str">
        <f t="shared" si="25"/>
        <v>是</v>
      </c>
      <c r="G536" s="384" t="str">
        <f t="shared" si="26"/>
        <v>类</v>
      </c>
    </row>
    <row r="537" ht="36" customHeight="1" spans="1:7">
      <c r="A537" s="530">
        <v>20801</v>
      </c>
      <c r="B537" s="340" t="s">
        <v>480</v>
      </c>
      <c r="C537" s="348">
        <v>4954</v>
      </c>
      <c r="D537" s="348">
        <v>4271</v>
      </c>
      <c r="E537" s="431">
        <f t="shared" si="27"/>
        <v>-0.138</v>
      </c>
      <c r="F537" s="322" t="str">
        <f t="shared" si="25"/>
        <v>是</v>
      </c>
      <c r="G537" s="384" t="str">
        <f t="shared" si="26"/>
        <v>款</v>
      </c>
    </row>
    <row r="538" ht="36" customHeight="1" spans="1:7">
      <c r="A538" s="531">
        <v>2080101</v>
      </c>
      <c r="B538" s="532" t="s">
        <v>138</v>
      </c>
      <c r="C538" s="312">
        <v>2141</v>
      </c>
      <c r="D538" s="312">
        <v>2014</v>
      </c>
      <c r="E538" s="431">
        <f t="shared" si="27"/>
        <v>-0.059</v>
      </c>
      <c r="F538" s="322" t="str">
        <f t="shared" si="25"/>
        <v>是</v>
      </c>
      <c r="G538" s="384" t="str">
        <f t="shared" si="26"/>
        <v>项</v>
      </c>
    </row>
    <row r="539" ht="36" customHeight="1" spans="1:7">
      <c r="A539" s="531">
        <v>2080102</v>
      </c>
      <c r="B539" s="532" t="s">
        <v>139</v>
      </c>
      <c r="C539" s="312">
        <v>228</v>
      </c>
      <c r="D539" s="312">
        <v>40</v>
      </c>
      <c r="E539" s="431">
        <f t="shared" si="27"/>
        <v>-0.825</v>
      </c>
      <c r="F539" s="322" t="str">
        <f t="shared" si="25"/>
        <v>是</v>
      </c>
      <c r="G539" s="384" t="str">
        <f t="shared" si="26"/>
        <v>项</v>
      </c>
    </row>
    <row r="540" ht="36" customHeight="1" spans="1:7">
      <c r="A540" s="531">
        <v>2080103</v>
      </c>
      <c r="B540" s="532" t="s">
        <v>140</v>
      </c>
      <c r="C540" s="312"/>
      <c r="D540" s="312"/>
      <c r="E540" s="431" t="str">
        <f t="shared" si="27"/>
        <v/>
      </c>
      <c r="F540" s="322" t="str">
        <f t="shared" si="25"/>
        <v>否</v>
      </c>
      <c r="G540" s="384" t="str">
        <f t="shared" si="26"/>
        <v>项</v>
      </c>
    </row>
    <row r="541" ht="36" customHeight="1" spans="1:7">
      <c r="A541" s="531">
        <v>2080104</v>
      </c>
      <c r="B541" s="532" t="s">
        <v>481</v>
      </c>
      <c r="C541" s="312">
        <v>138</v>
      </c>
      <c r="D541" s="312">
        <v>165</v>
      </c>
      <c r="E541" s="430">
        <f t="shared" si="27"/>
        <v>0.196</v>
      </c>
      <c r="F541" s="322" t="str">
        <f t="shared" si="25"/>
        <v>是</v>
      </c>
      <c r="G541" s="384" t="str">
        <f t="shared" si="26"/>
        <v>项</v>
      </c>
    </row>
    <row r="542" ht="36" customHeight="1" spans="1:7">
      <c r="A542" s="531">
        <v>2080105</v>
      </c>
      <c r="B542" s="532" t="s">
        <v>482</v>
      </c>
      <c r="C542" s="312"/>
      <c r="D542" s="312"/>
      <c r="E542" s="431" t="str">
        <f t="shared" si="27"/>
        <v/>
      </c>
      <c r="F542" s="322" t="str">
        <f t="shared" si="25"/>
        <v>否</v>
      </c>
      <c r="G542" s="384" t="str">
        <f t="shared" si="26"/>
        <v>项</v>
      </c>
    </row>
    <row r="543" ht="36" customHeight="1" spans="1:7">
      <c r="A543" s="531">
        <v>2080106</v>
      </c>
      <c r="B543" s="532" t="s">
        <v>483</v>
      </c>
      <c r="C543" s="312">
        <v>8</v>
      </c>
      <c r="D543" s="312">
        <v>7</v>
      </c>
      <c r="E543" s="431">
        <f t="shared" si="27"/>
        <v>-0.125</v>
      </c>
      <c r="F543" s="322" t="str">
        <f t="shared" si="25"/>
        <v>是</v>
      </c>
      <c r="G543" s="384" t="str">
        <f t="shared" si="26"/>
        <v>项</v>
      </c>
    </row>
    <row r="544" ht="36" customHeight="1" spans="1:7">
      <c r="A544" s="531">
        <v>2080107</v>
      </c>
      <c r="B544" s="532" t="s">
        <v>484</v>
      </c>
      <c r="C544" s="312"/>
      <c r="D544" s="312"/>
      <c r="E544" s="431" t="str">
        <f t="shared" si="27"/>
        <v/>
      </c>
      <c r="F544" s="322" t="str">
        <f t="shared" si="25"/>
        <v>否</v>
      </c>
      <c r="G544" s="384" t="str">
        <f t="shared" si="26"/>
        <v>项</v>
      </c>
    </row>
    <row r="545" ht="36" customHeight="1" spans="1:7">
      <c r="A545" s="531">
        <v>2080108</v>
      </c>
      <c r="B545" s="532" t="s">
        <v>178</v>
      </c>
      <c r="C545" s="312"/>
      <c r="D545" s="312"/>
      <c r="E545" s="431" t="str">
        <f t="shared" si="27"/>
        <v/>
      </c>
      <c r="F545" s="322" t="str">
        <f t="shared" si="25"/>
        <v>否</v>
      </c>
      <c r="G545" s="384" t="str">
        <f t="shared" si="26"/>
        <v>项</v>
      </c>
    </row>
    <row r="546" ht="36" customHeight="1" spans="1:7">
      <c r="A546" s="531">
        <v>2080109</v>
      </c>
      <c r="B546" s="532" t="s">
        <v>485</v>
      </c>
      <c r="C546" s="312">
        <v>19</v>
      </c>
      <c r="D546" s="312">
        <v>20</v>
      </c>
      <c r="E546" s="431">
        <f t="shared" si="27"/>
        <v>0.053</v>
      </c>
      <c r="F546" s="322" t="str">
        <f t="shared" si="25"/>
        <v>是</v>
      </c>
      <c r="G546" s="384" t="str">
        <f t="shared" si="26"/>
        <v>项</v>
      </c>
    </row>
    <row r="547" ht="36" customHeight="1" spans="1:7">
      <c r="A547" s="531">
        <v>2080110</v>
      </c>
      <c r="B547" s="532" t="s">
        <v>486</v>
      </c>
      <c r="C547" s="312"/>
      <c r="D547" s="312"/>
      <c r="E547" s="431" t="str">
        <f t="shared" si="27"/>
        <v/>
      </c>
      <c r="F547" s="322" t="str">
        <f t="shared" si="25"/>
        <v>否</v>
      </c>
      <c r="G547" s="384" t="str">
        <f t="shared" si="26"/>
        <v>项</v>
      </c>
    </row>
    <row r="548" ht="36" customHeight="1" spans="1:7">
      <c r="A548" s="531">
        <v>2080111</v>
      </c>
      <c r="B548" s="532" t="s">
        <v>487</v>
      </c>
      <c r="C548" s="312">
        <v>15</v>
      </c>
      <c r="D548" s="312">
        <v>32</v>
      </c>
      <c r="E548" s="431">
        <f t="shared" si="27"/>
        <v>1.133</v>
      </c>
      <c r="F548" s="322" t="str">
        <f t="shared" si="25"/>
        <v>是</v>
      </c>
      <c r="G548" s="384" t="str">
        <f t="shared" si="26"/>
        <v>项</v>
      </c>
    </row>
    <row r="549" ht="36" customHeight="1" spans="1:7">
      <c r="A549" s="531">
        <v>2080112</v>
      </c>
      <c r="B549" s="532" t="s">
        <v>488</v>
      </c>
      <c r="C549" s="312"/>
      <c r="D549" s="312"/>
      <c r="E549" s="431" t="str">
        <f t="shared" si="27"/>
        <v/>
      </c>
      <c r="F549" s="322" t="str">
        <f t="shared" si="25"/>
        <v>否</v>
      </c>
      <c r="G549" s="384" t="str">
        <f t="shared" si="26"/>
        <v>项</v>
      </c>
    </row>
    <row r="550" ht="36" customHeight="1" spans="1:7">
      <c r="A550" s="533">
        <v>2080113</v>
      </c>
      <c r="B550" s="539" t="s">
        <v>489</v>
      </c>
      <c r="C550" s="312">
        <v>5</v>
      </c>
      <c r="D550" s="312"/>
      <c r="E550" s="431">
        <f t="shared" si="27"/>
        <v>-1</v>
      </c>
      <c r="F550" s="322" t="str">
        <f t="shared" si="25"/>
        <v>是</v>
      </c>
      <c r="G550" s="384" t="str">
        <f t="shared" si="26"/>
        <v>项</v>
      </c>
    </row>
    <row r="551" ht="36" customHeight="1" spans="1:7">
      <c r="A551" s="533">
        <v>2080114</v>
      </c>
      <c r="B551" s="539" t="s">
        <v>490</v>
      </c>
      <c r="C551" s="312"/>
      <c r="D551" s="312"/>
      <c r="E551" s="431" t="str">
        <f t="shared" si="27"/>
        <v/>
      </c>
      <c r="F551" s="322" t="str">
        <f t="shared" si="25"/>
        <v>否</v>
      </c>
      <c r="G551" s="384" t="str">
        <f t="shared" si="26"/>
        <v>项</v>
      </c>
    </row>
    <row r="552" ht="36" customHeight="1" spans="1:7">
      <c r="A552" s="533">
        <v>2080115</v>
      </c>
      <c r="B552" s="539" t="s">
        <v>491</v>
      </c>
      <c r="C552" s="312"/>
      <c r="D552" s="312"/>
      <c r="E552" s="431" t="str">
        <f t="shared" si="27"/>
        <v/>
      </c>
      <c r="F552" s="322" t="str">
        <f t="shared" si="25"/>
        <v>否</v>
      </c>
      <c r="G552" s="384" t="str">
        <f t="shared" si="26"/>
        <v>项</v>
      </c>
    </row>
    <row r="553" ht="36" customHeight="1" spans="1:7">
      <c r="A553" s="533">
        <v>2080116</v>
      </c>
      <c r="B553" s="539" t="s">
        <v>492</v>
      </c>
      <c r="C553" s="312"/>
      <c r="D553" s="312"/>
      <c r="E553" s="431" t="str">
        <f t="shared" si="27"/>
        <v/>
      </c>
      <c r="F553" s="322" t="str">
        <f t="shared" si="25"/>
        <v>否</v>
      </c>
      <c r="G553" s="384" t="str">
        <f t="shared" si="26"/>
        <v>项</v>
      </c>
    </row>
    <row r="554" ht="36" customHeight="1" spans="1:7">
      <c r="A554" s="533">
        <v>2080150</v>
      </c>
      <c r="B554" s="539" t="s">
        <v>147</v>
      </c>
      <c r="C554" s="312">
        <v>1222</v>
      </c>
      <c r="D554" s="312">
        <v>1120</v>
      </c>
      <c r="E554" s="431">
        <f t="shared" si="27"/>
        <v>-0.083</v>
      </c>
      <c r="F554" s="322" t="str">
        <f t="shared" si="25"/>
        <v>是</v>
      </c>
      <c r="G554" s="384" t="str">
        <f t="shared" si="26"/>
        <v>项</v>
      </c>
    </row>
    <row r="555" ht="36" customHeight="1" spans="1:7">
      <c r="A555" s="531">
        <v>2080199</v>
      </c>
      <c r="B555" s="532" t="s">
        <v>493</v>
      </c>
      <c r="C555" s="312">
        <v>1178</v>
      </c>
      <c r="D555" s="312">
        <v>873</v>
      </c>
      <c r="E555" s="431">
        <f t="shared" si="27"/>
        <v>-0.259</v>
      </c>
      <c r="F555" s="322" t="str">
        <f t="shared" si="25"/>
        <v>是</v>
      </c>
      <c r="G555" s="384" t="str">
        <f t="shared" si="26"/>
        <v>项</v>
      </c>
    </row>
    <row r="556" ht="36" customHeight="1" spans="1:7">
      <c r="A556" s="530">
        <v>20802</v>
      </c>
      <c r="B556" s="340" t="s">
        <v>494</v>
      </c>
      <c r="C556" s="348">
        <v>726</v>
      </c>
      <c r="D556" s="348">
        <v>657</v>
      </c>
      <c r="E556" s="431">
        <f t="shared" si="27"/>
        <v>-0.095</v>
      </c>
      <c r="F556" s="322" t="str">
        <f t="shared" si="25"/>
        <v>是</v>
      </c>
      <c r="G556" s="384" t="str">
        <f t="shared" si="26"/>
        <v>款</v>
      </c>
    </row>
    <row r="557" ht="36" customHeight="1" spans="1:7">
      <c r="A557" s="531">
        <v>2080201</v>
      </c>
      <c r="B557" s="532" t="s">
        <v>138</v>
      </c>
      <c r="C557" s="312">
        <v>439</v>
      </c>
      <c r="D557" s="312">
        <v>417</v>
      </c>
      <c r="E557" s="431">
        <f t="shared" si="27"/>
        <v>-0.05</v>
      </c>
      <c r="F557" s="322" t="str">
        <f t="shared" si="25"/>
        <v>是</v>
      </c>
      <c r="G557" s="384" t="str">
        <f t="shared" si="26"/>
        <v>项</v>
      </c>
    </row>
    <row r="558" ht="36" customHeight="1" spans="1:7">
      <c r="A558" s="531">
        <v>2080202</v>
      </c>
      <c r="B558" s="532" t="s">
        <v>139</v>
      </c>
      <c r="C558" s="312">
        <v>52</v>
      </c>
      <c r="D558" s="312">
        <v>40</v>
      </c>
      <c r="E558" s="431">
        <f t="shared" si="27"/>
        <v>-0.231</v>
      </c>
      <c r="F558" s="322" t="str">
        <f t="shared" si="25"/>
        <v>是</v>
      </c>
      <c r="G558" s="384" t="str">
        <f t="shared" si="26"/>
        <v>项</v>
      </c>
    </row>
    <row r="559" ht="36" customHeight="1" spans="1:7">
      <c r="A559" s="531">
        <v>2080203</v>
      </c>
      <c r="B559" s="532" t="s">
        <v>140</v>
      </c>
      <c r="C559" s="312"/>
      <c r="D559" s="312"/>
      <c r="E559" s="431" t="str">
        <f t="shared" si="27"/>
        <v/>
      </c>
      <c r="F559" s="322" t="str">
        <f t="shared" si="25"/>
        <v>否</v>
      </c>
      <c r="G559" s="384" t="str">
        <f t="shared" si="26"/>
        <v>项</v>
      </c>
    </row>
    <row r="560" ht="36" customHeight="1" spans="1:7">
      <c r="A560" s="531">
        <v>2080206</v>
      </c>
      <c r="B560" s="532" t="s">
        <v>495</v>
      </c>
      <c r="C560" s="312">
        <v>67</v>
      </c>
      <c r="D560" s="312"/>
      <c r="E560" s="430">
        <f t="shared" si="27"/>
        <v>-1</v>
      </c>
      <c r="F560" s="322" t="str">
        <f t="shared" si="25"/>
        <v>是</v>
      </c>
      <c r="G560" s="384" t="str">
        <f t="shared" si="26"/>
        <v>项</v>
      </c>
    </row>
    <row r="561" ht="36" customHeight="1" spans="1:7">
      <c r="A561" s="531">
        <v>2080207</v>
      </c>
      <c r="B561" s="532" t="s">
        <v>496</v>
      </c>
      <c r="C561" s="312"/>
      <c r="D561" s="312"/>
      <c r="E561" s="431" t="str">
        <f t="shared" si="27"/>
        <v/>
      </c>
      <c r="F561" s="322" t="str">
        <f t="shared" si="25"/>
        <v>否</v>
      </c>
      <c r="G561" s="384" t="str">
        <f t="shared" si="26"/>
        <v>项</v>
      </c>
    </row>
    <row r="562" ht="36" customHeight="1" spans="1:7">
      <c r="A562" s="531">
        <v>2080299</v>
      </c>
      <c r="B562" s="532" t="s">
        <v>497</v>
      </c>
      <c r="C562" s="312">
        <v>168</v>
      </c>
      <c r="D562" s="312">
        <v>200</v>
      </c>
      <c r="E562" s="431">
        <f t="shared" si="27"/>
        <v>0.19</v>
      </c>
      <c r="F562" s="322" t="str">
        <f t="shared" si="25"/>
        <v>是</v>
      </c>
      <c r="G562" s="384" t="str">
        <f t="shared" si="26"/>
        <v>项</v>
      </c>
    </row>
    <row r="563" ht="36" customHeight="1" spans="1:7">
      <c r="A563" s="530">
        <v>20804</v>
      </c>
      <c r="B563" s="340" t="s">
        <v>498</v>
      </c>
      <c r="C563" s="348"/>
      <c r="D563" s="348"/>
      <c r="E563" s="431" t="str">
        <f t="shared" si="27"/>
        <v/>
      </c>
      <c r="F563" s="322" t="str">
        <f t="shared" si="25"/>
        <v>否</v>
      </c>
      <c r="G563" s="384" t="str">
        <f t="shared" si="26"/>
        <v>款</v>
      </c>
    </row>
    <row r="564" ht="36" customHeight="1" spans="1:7">
      <c r="A564" s="531">
        <v>2080402</v>
      </c>
      <c r="B564" s="532" t="s">
        <v>499</v>
      </c>
      <c r="C564" s="312"/>
      <c r="D564" s="312"/>
      <c r="E564" s="431" t="str">
        <f t="shared" si="27"/>
        <v/>
      </c>
      <c r="F564" s="322" t="str">
        <f t="shared" si="25"/>
        <v>否</v>
      </c>
      <c r="G564" s="384" t="str">
        <f t="shared" si="26"/>
        <v>项</v>
      </c>
    </row>
    <row r="565" ht="36" customHeight="1" spans="1:7">
      <c r="A565" s="530">
        <v>20805</v>
      </c>
      <c r="B565" s="340" t="s">
        <v>500</v>
      </c>
      <c r="C565" s="348">
        <v>70962</v>
      </c>
      <c r="D565" s="348">
        <v>80291</v>
      </c>
      <c r="E565" s="431">
        <f t="shared" si="27"/>
        <v>0.131</v>
      </c>
      <c r="F565" s="322" t="str">
        <f t="shared" si="25"/>
        <v>是</v>
      </c>
      <c r="G565" s="384" t="str">
        <f t="shared" si="26"/>
        <v>款</v>
      </c>
    </row>
    <row r="566" ht="36" customHeight="1" spans="1:7">
      <c r="A566" s="531">
        <v>2080501</v>
      </c>
      <c r="B566" s="532" t="s">
        <v>501</v>
      </c>
      <c r="C566" s="312">
        <v>10765</v>
      </c>
      <c r="D566" s="312">
        <v>11471</v>
      </c>
      <c r="E566" s="431">
        <f t="shared" si="27"/>
        <v>0.066</v>
      </c>
      <c r="F566" s="322" t="str">
        <f t="shared" si="25"/>
        <v>是</v>
      </c>
      <c r="G566" s="384" t="str">
        <f t="shared" si="26"/>
        <v>项</v>
      </c>
    </row>
    <row r="567" ht="36" customHeight="1" spans="1:7">
      <c r="A567" s="531">
        <v>2080502</v>
      </c>
      <c r="B567" s="532" t="s">
        <v>502</v>
      </c>
      <c r="C567" s="312">
        <v>14403</v>
      </c>
      <c r="D567" s="312">
        <v>14880</v>
      </c>
      <c r="E567" s="431">
        <f t="shared" si="27"/>
        <v>0.033</v>
      </c>
      <c r="F567" s="322" t="str">
        <f t="shared" si="25"/>
        <v>是</v>
      </c>
      <c r="G567" s="384" t="str">
        <f t="shared" si="26"/>
        <v>项</v>
      </c>
    </row>
    <row r="568" ht="36" customHeight="1" spans="1:7">
      <c r="A568" s="531">
        <v>2080503</v>
      </c>
      <c r="B568" s="532" t="s">
        <v>503</v>
      </c>
      <c r="C568" s="312">
        <v>1465</v>
      </c>
      <c r="D568" s="312">
        <v>1396</v>
      </c>
      <c r="E568" s="430">
        <f t="shared" si="27"/>
        <v>-0.047</v>
      </c>
      <c r="F568" s="322" t="str">
        <f t="shared" si="25"/>
        <v>是</v>
      </c>
      <c r="G568" s="384" t="str">
        <f t="shared" si="26"/>
        <v>项</v>
      </c>
    </row>
    <row r="569" ht="36" customHeight="1" spans="1:7">
      <c r="A569" s="531">
        <v>2080505</v>
      </c>
      <c r="B569" s="532" t="s">
        <v>504</v>
      </c>
      <c r="C569" s="312">
        <v>18679</v>
      </c>
      <c r="D569" s="312">
        <v>20509</v>
      </c>
      <c r="E569" s="431">
        <f t="shared" si="27"/>
        <v>0.098</v>
      </c>
      <c r="F569" s="322" t="str">
        <f t="shared" si="25"/>
        <v>是</v>
      </c>
      <c r="G569" s="384" t="str">
        <f t="shared" si="26"/>
        <v>项</v>
      </c>
    </row>
    <row r="570" ht="36" customHeight="1" spans="1:7">
      <c r="A570" s="531">
        <v>2080506</v>
      </c>
      <c r="B570" s="532" t="s">
        <v>505</v>
      </c>
      <c r="C570" s="312">
        <v>3902</v>
      </c>
      <c r="D570" s="312">
        <v>7624</v>
      </c>
      <c r="E570" s="430">
        <f t="shared" si="27"/>
        <v>0.954</v>
      </c>
      <c r="F570" s="322" t="str">
        <f t="shared" si="25"/>
        <v>是</v>
      </c>
      <c r="G570" s="384" t="str">
        <f t="shared" si="26"/>
        <v>项</v>
      </c>
    </row>
    <row r="571" ht="36" customHeight="1" spans="1:7">
      <c r="A571" s="531">
        <v>2080507</v>
      </c>
      <c r="B571" s="532" t="s">
        <v>506</v>
      </c>
      <c r="C571" s="312">
        <v>21575</v>
      </c>
      <c r="D571" s="312">
        <v>24230</v>
      </c>
      <c r="E571" s="431">
        <f t="shared" si="27"/>
        <v>0.123</v>
      </c>
      <c r="F571" s="322" t="str">
        <f t="shared" si="25"/>
        <v>是</v>
      </c>
      <c r="G571" s="384" t="str">
        <f t="shared" si="26"/>
        <v>项</v>
      </c>
    </row>
    <row r="572" ht="36" customHeight="1" spans="1:7">
      <c r="A572" s="533">
        <v>2080508</v>
      </c>
      <c r="B572" s="539" t="s">
        <v>507</v>
      </c>
      <c r="C572" s="312"/>
      <c r="D572" s="312"/>
      <c r="E572" s="431" t="str">
        <f t="shared" si="27"/>
        <v/>
      </c>
      <c r="F572" s="322" t="str">
        <f t="shared" si="25"/>
        <v>否</v>
      </c>
      <c r="G572" s="384" t="str">
        <f t="shared" si="26"/>
        <v>项</v>
      </c>
    </row>
    <row r="573" ht="36" customHeight="1" spans="1:7">
      <c r="A573" s="531">
        <v>2080599</v>
      </c>
      <c r="B573" s="532" t="s">
        <v>508</v>
      </c>
      <c r="C573" s="312">
        <v>173</v>
      </c>
      <c r="D573" s="312">
        <v>181</v>
      </c>
      <c r="E573" s="431">
        <f t="shared" si="27"/>
        <v>0.046</v>
      </c>
      <c r="F573" s="322" t="str">
        <f t="shared" si="25"/>
        <v>是</v>
      </c>
      <c r="G573" s="384" t="str">
        <f t="shared" si="26"/>
        <v>项</v>
      </c>
    </row>
    <row r="574" ht="36" customHeight="1" spans="1:7">
      <c r="A574" s="530">
        <v>20806</v>
      </c>
      <c r="B574" s="340" t="s">
        <v>509</v>
      </c>
      <c r="C574" s="542"/>
      <c r="D574" s="542"/>
      <c r="E574" s="431" t="str">
        <f t="shared" si="27"/>
        <v/>
      </c>
      <c r="F574" s="322" t="str">
        <f t="shared" si="25"/>
        <v>否</v>
      </c>
      <c r="G574" s="384" t="str">
        <f t="shared" si="26"/>
        <v>款</v>
      </c>
    </row>
    <row r="575" ht="36" customHeight="1" spans="1:7">
      <c r="A575" s="531">
        <v>2080601</v>
      </c>
      <c r="B575" s="532" t="s">
        <v>510</v>
      </c>
      <c r="C575" s="312"/>
      <c r="D575" s="312"/>
      <c r="E575" s="431" t="str">
        <f t="shared" si="27"/>
        <v/>
      </c>
      <c r="F575" s="322" t="str">
        <f t="shared" si="25"/>
        <v>否</v>
      </c>
      <c r="G575" s="384" t="str">
        <f t="shared" si="26"/>
        <v>项</v>
      </c>
    </row>
    <row r="576" ht="36" customHeight="1" spans="1:7">
      <c r="A576" s="531">
        <v>2080602</v>
      </c>
      <c r="B576" s="532" t="s">
        <v>511</v>
      </c>
      <c r="C576" s="312"/>
      <c r="D576" s="312"/>
      <c r="E576" s="431" t="str">
        <f t="shared" si="27"/>
        <v/>
      </c>
      <c r="F576" s="322" t="str">
        <f t="shared" si="25"/>
        <v>否</v>
      </c>
      <c r="G576" s="384" t="str">
        <f t="shared" si="26"/>
        <v>项</v>
      </c>
    </row>
    <row r="577" ht="36" customHeight="1" spans="1:7">
      <c r="A577" s="531">
        <v>2080699</v>
      </c>
      <c r="B577" s="532" t="s">
        <v>512</v>
      </c>
      <c r="C577" s="312"/>
      <c r="D577" s="312"/>
      <c r="E577" s="431" t="str">
        <f t="shared" si="27"/>
        <v/>
      </c>
      <c r="F577" s="322" t="str">
        <f t="shared" si="25"/>
        <v>否</v>
      </c>
      <c r="G577" s="384" t="str">
        <f t="shared" si="26"/>
        <v>项</v>
      </c>
    </row>
    <row r="578" ht="36" customHeight="1" spans="1:7">
      <c r="A578" s="530">
        <v>20807</v>
      </c>
      <c r="B578" s="340" t="s">
        <v>513</v>
      </c>
      <c r="C578" s="348">
        <v>2571</v>
      </c>
      <c r="D578" s="348">
        <v>2651</v>
      </c>
      <c r="E578" s="431">
        <f t="shared" si="27"/>
        <v>0.031</v>
      </c>
      <c r="F578" s="322" t="str">
        <f t="shared" si="25"/>
        <v>是</v>
      </c>
      <c r="G578" s="384" t="str">
        <f t="shared" si="26"/>
        <v>款</v>
      </c>
    </row>
    <row r="579" ht="36" customHeight="1" spans="1:7">
      <c r="A579" s="531">
        <v>2080701</v>
      </c>
      <c r="B579" s="532" t="s">
        <v>514</v>
      </c>
      <c r="C579" s="312"/>
      <c r="D579" s="312"/>
      <c r="E579" s="430" t="str">
        <f t="shared" si="27"/>
        <v/>
      </c>
      <c r="F579" s="322" t="str">
        <f t="shared" si="25"/>
        <v>否</v>
      </c>
      <c r="G579" s="384" t="str">
        <f t="shared" si="26"/>
        <v>项</v>
      </c>
    </row>
    <row r="580" ht="36" customHeight="1" spans="1:7">
      <c r="A580" s="531">
        <v>2080702</v>
      </c>
      <c r="B580" s="532" t="s">
        <v>515</v>
      </c>
      <c r="C580" s="312"/>
      <c r="D580" s="312"/>
      <c r="E580" s="431" t="str">
        <f t="shared" si="27"/>
        <v/>
      </c>
      <c r="F580" s="322" t="str">
        <f t="shared" ref="F580:F643" si="28">IF(LEN(A580)=3,"是",IF(B580&lt;&gt;"",IF(SUM(C580:D580)&lt;&gt;0,"是","否"),"是"))</f>
        <v>否</v>
      </c>
      <c r="G580" s="384" t="str">
        <f t="shared" ref="G580:G643" si="29">IF(LEN(A580)=3,"类",IF(LEN(A580)=5,"款","项"))</f>
        <v>项</v>
      </c>
    </row>
    <row r="581" ht="36" customHeight="1" spans="1:7">
      <c r="A581" s="531">
        <v>2080704</v>
      </c>
      <c r="B581" s="532" t="s">
        <v>516</v>
      </c>
      <c r="C581" s="312"/>
      <c r="D581" s="312">
        <v>587</v>
      </c>
      <c r="E581" s="431" t="str">
        <f t="shared" si="27"/>
        <v/>
      </c>
      <c r="F581" s="322" t="str">
        <f t="shared" si="28"/>
        <v>是</v>
      </c>
      <c r="G581" s="384" t="str">
        <f t="shared" si="29"/>
        <v>项</v>
      </c>
    </row>
    <row r="582" ht="36" customHeight="1" spans="1:7">
      <c r="A582" s="531">
        <v>2080705</v>
      </c>
      <c r="B582" s="532" t="s">
        <v>517</v>
      </c>
      <c r="C582" s="312"/>
      <c r="D582" s="312"/>
      <c r="E582" s="431" t="str">
        <f t="shared" si="27"/>
        <v/>
      </c>
      <c r="F582" s="322" t="str">
        <f t="shared" si="28"/>
        <v>否</v>
      </c>
      <c r="G582" s="384" t="str">
        <f t="shared" si="29"/>
        <v>项</v>
      </c>
    </row>
    <row r="583" ht="36" customHeight="1" spans="1:7">
      <c r="A583" s="531">
        <v>2080709</v>
      </c>
      <c r="B583" s="532" t="s">
        <v>518</v>
      </c>
      <c r="C583" s="312"/>
      <c r="D583" s="312"/>
      <c r="E583" s="430" t="str">
        <f t="shared" si="27"/>
        <v/>
      </c>
      <c r="F583" s="322" t="str">
        <f t="shared" si="28"/>
        <v>否</v>
      </c>
      <c r="G583" s="384" t="str">
        <f t="shared" si="29"/>
        <v>项</v>
      </c>
    </row>
    <row r="584" ht="36" customHeight="1" spans="1:7">
      <c r="A584" s="531">
        <v>2080711</v>
      </c>
      <c r="B584" s="532" t="s">
        <v>519</v>
      </c>
      <c r="C584" s="312"/>
      <c r="D584" s="312">
        <v>608</v>
      </c>
      <c r="E584" s="431" t="str">
        <f t="shared" si="27"/>
        <v/>
      </c>
      <c r="F584" s="322" t="str">
        <f t="shared" si="28"/>
        <v>是</v>
      </c>
      <c r="G584" s="384" t="str">
        <f t="shared" si="29"/>
        <v>项</v>
      </c>
    </row>
    <row r="585" ht="36" customHeight="1" spans="1:7">
      <c r="A585" s="531">
        <v>2080712</v>
      </c>
      <c r="B585" s="532" t="s">
        <v>520</v>
      </c>
      <c r="C585" s="312">
        <v>841</v>
      </c>
      <c r="D585" s="312">
        <v>2</v>
      </c>
      <c r="E585" s="431">
        <f t="shared" si="27"/>
        <v>-0.998</v>
      </c>
      <c r="F585" s="322" t="str">
        <f t="shared" si="28"/>
        <v>是</v>
      </c>
      <c r="G585" s="384" t="str">
        <f t="shared" si="29"/>
        <v>项</v>
      </c>
    </row>
    <row r="586" ht="36" customHeight="1" spans="1:7">
      <c r="A586" s="531">
        <v>2080713</v>
      </c>
      <c r="B586" s="532" t="s">
        <v>521</v>
      </c>
      <c r="C586" s="312"/>
      <c r="D586" s="312"/>
      <c r="E586" s="431" t="str">
        <f t="shared" si="27"/>
        <v/>
      </c>
      <c r="F586" s="322" t="str">
        <f t="shared" si="28"/>
        <v>否</v>
      </c>
      <c r="G586" s="384" t="str">
        <f t="shared" si="29"/>
        <v>项</v>
      </c>
    </row>
    <row r="587" ht="36" customHeight="1" spans="1:7">
      <c r="A587" s="531">
        <v>2080799</v>
      </c>
      <c r="B587" s="532" t="s">
        <v>522</v>
      </c>
      <c r="C587" s="312">
        <v>1730</v>
      </c>
      <c r="D587" s="312">
        <v>1454</v>
      </c>
      <c r="E587" s="431">
        <f t="shared" si="27"/>
        <v>-0.16</v>
      </c>
      <c r="F587" s="322" t="str">
        <f t="shared" si="28"/>
        <v>是</v>
      </c>
      <c r="G587" s="384" t="str">
        <f t="shared" si="29"/>
        <v>项</v>
      </c>
    </row>
    <row r="588" ht="36" customHeight="1" spans="1:7">
      <c r="A588" s="530">
        <v>20808</v>
      </c>
      <c r="B588" s="340" t="s">
        <v>523</v>
      </c>
      <c r="C588" s="348">
        <v>2071</v>
      </c>
      <c r="D588" s="348">
        <v>676</v>
      </c>
      <c r="E588" s="431">
        <f t="shared" si="27"/>
        <v>-0.674</v>
      </c>
      <c r="F588" s="322" t="str">
        <f t="shared" si="28"/>
        <v>是</v>
      </c>
      <c r="G588" s="384" t="str">
        <f t="shared" si="29"/>
        <v>款</v>
      </c>
    </row>
    <row r="589" ht="36" customHeight="1" spans="1:7">
      <c r="A589" s="531">
        <v>2080801</v>
      </c>
      <c r="B589" s="532" t="s">
        <v>524</v>
      </c>
      <c r="C589" s="312">
        <v>1886</v>
      </c>
      <c r="D589" s="312">
        <v>551</v>
      </c>
      <c r="E589" s="431">
        <f t="shared" ref="E589:E652" si="30">IF(C589&gt;0,D589/C589-1,IF(C589&lt;0,-(D589/C589-1),""))</f>
        <v>-0.708</v>
      </c>
      <c r="F589" s="322" t="str">
        <f t="shared" si="28"/>
        <v>是</v>
      </c>
      <c r="G589" s="384" t="str">
        <f t="shared" si="29"/>
        <v>项</v>
      </c>
    </row>
    <row r="590" ht="36" customHeight="1" spans="1:7">
      <c r="A590" s="531">
        <v>2080802</v>
      </c>
      <c r="B590" s="532" t="s">
        <v>525</v>
      </c>
      <c r="C590" s="312">
        <v>50</v>
      </c>
      <c r="D590" s="312"/>
      <c r="E590" s="431">
        <f t="shared" si="30"/>
        <v>-1</v>
      </c>
      <c r="F590" s="322" t="str">
        <f t="shared" si="28"/>
        <v>是</v>
      </c>
      <c r="G590" s="384" t="str">
        <f t="shared" si="29"/>
        <v>项</v>
      </c>
    </row>
    <row r="591" ht="36" customHeight="1" spans="1:7">
      <c r="A591" s="531">
        <v>2080803</v>
      </c>
      <c r="B591" s="532" t="s">
        <v>526</v>
      </c>
      <c r="C591" s="312"/>
      <c r="D591" s="312"/>
      <c r="E591" s="431" t="str">
        <f t="shared" si="30"/>
        <v/>
      </c>
      <c r="F591" s="322" t="str">
        <f t="shared" si="28"/>
        <v>否</v>
      </c>
      <c r="G591" s="384" t="str">
        <f t="shared" si="29"/>
        <v>项</v>
      </c>
    </row>
    <row r="592" ht="36" customHeight="1" spans="1:7">
      <c r="A592" s="531">
        <v>2080805</v>
      </c>
      <c r="B592" s="532" t="s">
        <v>527</v>
      </c>
      <c r="C592" s="312"/>
      <c r="D592" s="312"/>
      <c r="E592" s="431" t="str">
        <f t="shared" si="30"/>
        <v/>
      </c>
      <c r="F592" s="322" t="str">
        <f t="shared" si="28"/>
        <v>否</v>
      </c>
      <c r="G592" s="384" t="str">
        <f t="shared" si="29"/>
        <v>项</v>
      </c>
    </row>
    <row r="593" ht="36" customHeight="1" spans="1:7">
      <c r="A593" s="531">
        <v>2080806</v>
      </c>
      <c r="B593" s="532" t="s">
        <v>528</v>
      </c>
      <c r="C593" s="312"/>
      <c r="D593" s="312"/>
      <c r="E593" s="430" t="str">
        <f t="shared" si="30"/>
        <v/>
      </c>
      <c r="F593" s="322" t="str">
        <f t="shared" si="28"/>
        <v>否</v>
      </c>
      <c r="G593" s="384" t="str">
        <f t="shared" si="29"/>
        <v>项</v>
      </c>
    </row>
    <row r="594" ht="36" customHeight="1" spans="1:7">
      <c r="A594" s="531">
        <v>2080807</v>
      </c>
      <c r="B594" s="532" t="s">
        <v>529</v>
      </c>
      <c r="C594" s="312"/>
      <c r="D594" s="312"/>
      <c r="E594" s="431" t="str">
        <f t="shared" si="30"/>
        <v/>
      </c>
      <c r="F594" s="322" t="str">
        <f t="shared" si="28"/>
        <v>否</v>
      </c>
      <c r="G594" s="384" t="str">
        <f t="shared" si="29"/>
        <v>项</v>
      </c>
    </row>
    <row r="595" ht="36" customHeight="1" spans="1:7">
      <c r="A595" s="531">
        <v>2080808</v>
      </c>
      <c r="B595" s="532" t="s">
        <v>530</v>
      </c>
      <c r="C595" s="312">
        <v>21</v>
      </c>
      <c r="D595" s="312">
        <v>40</v>
      </c>
      <c r="E595" s="431">
        <f t="shared" si="30"/>
        <v>0.905</v>
      </c>
      <c r="F595" s="322" t="str">
        <f t="shared" si="28"/>
        <v>是</v>
      </c>
      <c r="G595" s="384" t="str">
        <f t="shared" si="29"/>
        <v>项</v>
      </c>
    </row>
    <row r="596" ht="36" customHeight="1" spans="1:7">
      <c r="A596" s="531">
        <v>2080899</v>
      </c>
      <c r="B596" s="532" t="s">
        <v>531</v>
      </c>
      <c r="C596" s="312">
        <v>114</v>
      </c>
      <c r="D596" s="312">
        <v>85</v>
      </c>
      <c r="E596" s="431">
        <f t="shared" si="30"/>
        <v>-0.254</v>
      </c>
      <c r="F596" s="322" t="str">
        <f t="shared" si="28"/>
        <v>是</v>
      </c>
      <c r="G596" s="384" t="str">
        <f t="shared" si="29"/>
        <v>项</v>
      </c>
    </row>
    <row r="597" s="484" customFormat="1" ht="36" customHeight="1" spans="1:7">
      <c r="A597" s="530">
        <v>20809</v>
      </c>
      <c r="B597" s="340" t="s">
        <v>532</v>
      </c>
      <c r="C597" s="348">
        <v>1198</v>
      </c>
      <c r="D597" s="348">
        <v>276</v>
      </c>
      <c r="E597" s="431">
        <f t="shared" si="30"/>
        <v>-0.77</v>
      </c>
      <c r="F597" s="322" t="str">
        <f t="shared" si="28"/>
        <v>是</v>
      </c>
      <c r="G597" s="384" t="str">
        <f t="shared" si="29"/>
        <v>款</v>
      </c>
    </row>
    <row r="598" ht="36" customHeight="1" spans="1:7">
      <c r="A598" s="531">
        <v>2080901</v>
      </c>
      <c r="B598" s="532" t="s">
        <v>533</v>
      </c>
      <c r="C598" s="312"/>
      <c r="D598" s="312"/>
      <c r="E598" s="431" t="str">
        <f t="shared" si="30"/>
        <v/>
      </c>
      <c r="F598" s="322" t="str">
        <f t="shared" si="28"/>
        <v>否</v>
      </c>
      <c r="G598" s="384" t="str">
        <f t="shared" si="29"/>
        <v>项</v>
      </c>
    </row>
    <row r="599" ht="36" customHeight="1" spans="1:7">
      <c r="A599" s="531">
        <v>2080902</v>
      </c>
      <c r="B599" s="532" t="s">
        <v>534</v>
      </c>
      <c r="C599" s="312">
        <v>916</v>
      </c>
      <c r="D599" s="312">
        <v>66</v>
      </c>
      <c r="E599" s="431">
        <f t="shared" si="30"/>
        <v>-0.928</v>
      </c>
      <c r="F599" s="322" t="str">
        <f t="shared" si="28"/>
        <v>是</v>
      </c>
      <c r="G599" s="384" t="str">
        <f t="shared" si="29"/>
        <v>项</v>
      </c>
    </row>
    <row r="600" ht="36" customHeight="1" spans="1:7">
      <c r="A600" s="531">
        <v>2080903</v>
      </c>
      <c r="B600" s="532" t="s">
        <v>535</v>
      </c>
      <c r="C600" s="312">
        <v>243</v>
      </c>
      <c r="D600" s="312">
        <v>171</v>
      </c>
      <c r="E600" s="431">
        <f t="shared" si="30"/>
        <v>-0.296</v>
      </c>
      <c r="F600" s="322" t="str">
        <f t="shared" si="28"/>
        <v>是</v>
      </c>
      <c r="G600" s="384" t="str">
        <f t="shared" si="29"/>
        <v>项</v>
      </c>
    </row>
    <row r="601" ht="36" customHeight="1" spans="1:7">
      <c r="A601" s="531">
        <v>2080904</v>
      </c>
      <c r="B601" s="532" t="s">
        <v>536</v>
      </c>
      <c r="C601" s="312">
        <v>14</v>
      </c>
      <c r="D601" s="312">
        <v>23</v>
      </c>
      <c r="E601" s="430">
        <f t="shared" si="30"/>
        <v>0.643</v>
      </c>
      <c r="F601" s="322" t="str">
        <f t="shared" si="28"/>
        <v>是</v>
      </c>
      <c r="G601" s="384" t="str">
        <f t="shared" si="29"/>
        <v>项</v>
      </c>
    </row>
    <row r="602" s="484" customFormat="1" ht="36" customHeight="1" spans="1:7">
      <c r="A602" s="531">
        <v>2080905</v>
      </c>
      <c r="B602" s="532" t="s">
        <v>537</v>
      </c>
      <c r="C602" s="312">
        <v>13</v>
      </c>
      <c r="D602" s="312">
        <v>14</v>
      </c>
      <c r="E602" s="431">
        <f t="shared" si="30"/>
        <v>0.077</v>
      </c>
      <c r="F602" s="322" t="str">
        <f t="shared" si="28"/>
        <v>是</v>
      </c>
      <c r="G602" s="384" t="str">
        <f t="shared" si="29"/>
        <v>项</v>
      </c>
    </row>
    <row r="603" ht="36" customHeight="1" spans="1:7">
      <c r="A603" s="531">
        <v>2080999</v>
      </c>
      <c r="B603" s="532" t="s">
        <v>538</v>
      </c>
      <c r="C603" s="312">
        <v>12</v>
      </c>
      <c r="D603" s="312">
        <v>2</v>
      </c>
      <c r="E603" s="431">
        <f t="shared" si="30"/>
        <v>-0.833</v>
      </c>
      <c r="F603" s="322" t="str">
        <f t="shared" si="28"/>
        <v>是</v>
      </c>
      <c r="G603" s="384" t="str">
        <f t="shared" si="29"/>
        <v>项</v>
      </c>
    </row>
    <row r="604" ht="36" customHeight="1" spans="1:7">
      <c r="A604" s="530">
        <v>20810</v>
      </c>
      <c r="B604" s="340" t="s">
        <v>539</v>
      </c>
      <c r="C604" s="348">
        <v>1677</v>
      </c>
      <c r="D604" s="348">
        <v>1637</v>
      </c>
      <c r="E604" s="431">
        <f t="shared" si="30"/>
        <v>-0.024</v>
      </c>
      <c r="F604" s="322" t="str">
        <f t="shared" si="28"/>
        <v>是</v>
      </c>
      <c r="G604" s="384" t="str">
        <f t="shared" si="29"/>
        <v>款</v>
      </c>
    </row>
    <row r="605" ht="36" customHeight="1" spans="1:7">
      <c r="A605" s="531">
        <v>2081001</v>
      </c>
      <c r="B605" s="532" t="s">
        <v>540</v>
      </c>
      <c r="C605" s="312">
        <v>67</v>
      </c>
      <c r="D605" s="312">
        <v>72</v>
      </c>
      <c r="E605" s="431">
        <f t="shared" si="30"/>
        <v>0.075</v>
      </c>
      <c r="F605" s="322" t="str">
        <f t="shared" si="28"/>
        <v>是</v>
      </c>
      <c r="G605" s="384" t="str">
        <f t="shared" si="29"/>
        <v>项</v>
      </c>
    </row>
    <row r="606" ht="36" customHeight="1" spans="1:7">
      <c r="A606" s="531">
        <v>2081002</v>
      </c>
      <c r="B606" s="532" t="s">
        <v>541</v>
      </c>
      <c r="C606" s="312">
        <v>750</v>
      </c>
      <c r="D606" s="312">
        <v>750</v>
      </c>
      <c r="E606" s="431">
        <f t="shared" si="30"/>
        <v>0</v>
      </c>
      <c r="F606" s="322" t="str">
        <f t="shared" si="28"/>
        <v>是</v>
      </c>
      <c r="G606" s="384" t="str">
        <f t="shared" si="29"/>
        <v>项</v>
      </c>
    </row>
    <row r="607" ht="36" customHeight="1" spans="1:7">
      <c r="A607" s="531">
        <v>2081003</v>
      </c>
      <c r="B607" s="532" t="s">
        <v>542</v>
      </c>
      <c r="C607" s="312"/>
      <c r="D607" s="312"/>
      <c r="E607" s="431" t="str">
        <f t="shared" si="30"/>
        <v/>
      </c>
      <c r="F607" s="322" t="str">
        <f t="shared" si="28"/>
        <v>否</v>
      </c>
      <c r="G607" s="384" t="str">
        <f t="shared" si="29"/>
        <v>项</v>
      </c>
    </row>
    <row r="608" ht="36" customHeight="1" spans="1:7">
      <c r="A608" s="531">
        <v>2081004</v>
      </c>
      <c r="B608" s="532" t="s">
        <v>543</v>
      </c>
      <c r="C608" s="312">
        <v>39</v>
      </c>
      <c r="D608" s="312"/>
      <c r="E608" s="430">
        <f t="shared" si="30"/>
        <v>-1</v>
      </c>
      <c r="F608" s="322" t="str">
        <f t="shared" si="28"/>
        <v>是</v>
      </c>
      <c r="G608" s="384" t="str">
        <f t="shared" si="29"/>
        <v>项</v>
      </c>
    </row>
    <row r="609" ht="36" customHeight="1" spans="1:7">
      <c r="A609" s="531">
        <v>2081005</v>
      </c>
      <c r="B609" s="532" t="s">
        <v>544</v>
      </c>
      <c r="C609" s="312">
        <v>799</v>
      </c>
      <c r="D609" s="312">
        <v>815</v>
      </c>
      <c r="E609" s="431">
        <f t="shared" si="30"/>
        <v>0.02</v>
      </c>
      <c r="F609" s="322" t="str">
        <f t="shared" si="28"/>
        <v>是</v>
      </c>
      <c r="G609" s="384" t="str">
        <f t="shared" si="29"/>
        <v>项</v>
      </c>
    </row>
    <row r="610" ht="36" customHeight="1" spans="1:7">
      <c r="A610" s="531">
        <v>2081006</v>
      </c>
      <c r="B610" s="532" t="s">
        <v>545</v>
      </c>
      <c r="C610" s="312">
        <v>22</v>
      </c>
      <c r="D610" s="312"/>
      <c r="E610" s="431">
        <f t="shared" si="30"/>
        <v>-1</v>
      </c>
      <c r="F610" s="322" t="str">
        <f t="shared" si="28"/>
        <v>是</v>
      </c>
      <c r="G610" s="384" t="str">
        <f t="shared" si="29"/>
        <v>项</v>
      </c>
    </row>
    <row r="611" ht="36" customHeight="1" spans="1:7">
      <c r="A611" s="531">
        <v>2081099</v>
      </c>
      <c r="B611" s="532" t="s">
        <v>546</v>
      </c>
      <c r="C611" s="312"/>
      <c r="D611" s="312"/>
      <c r="E611" s="431" t="str">
        <f t="shared" si="30"/>
        <v/>
      </c>
      <c r="F611" s="322" t="str">
        <f t="shared" si="28"/>
        <v>否</v>
      </c>
      <c r="G611" s="384" t="str">
        <f t="shared" si="29"/>
        <v>项</v>
      </c>
    </row>
    <row r="612" ht="36" customHeight="1" spans="1:7">
      <c r="A612" s="530">
        <v>20811</v>
      </c>
      <c r="B612" s="340" t="s">
        <v>547</v>
      </c>
      <c r="C612" s="348">
        <v>939</v>
      </c>
      <c r="D612" s="348">
        <v>1021</v>
      </c>
      <c r="E612" s="431">
        <f t="shared" si="30"/>
        <v>0.087</v>
      </c>
      <c r="F612" s="322" t="str">
        <f t="shared" si="28"/>
        <v>是</v>
      </c>
      <c r="G612" s="384" t="str">
        <f t="shared" si="29"/>
        <v>款</v>
      </c>
    </row>
    <row r="613" ht="36" customHeight="1" spans="1:7">
      <c r="A613" s="531">
        <v>2081101</v>
      </c>
      <c r="B613" s="532" t="s">
        <v>138</v>
      </c>
      <c r="C613" s="312">
        <v>331</v>
      </c>
      <c r="D613" s="312">
        <v>353</v>
      </c>
      <c r="E613" s="431">
        <f t="shared" si="30"/>
        <v>0.066</v>
      </c>
      <c r="F613" s="322" t="str">
        <f t="shared" si="28"/>
        <v>是</v>
      </c>
      <c r="G613" s="384" t="str">
        <f t="shared" si="29"/>
        <v>项</v>
      </c>
    </row>
    <row r="614" ht="36" customHeight="1" spans="1:7">
      <c r="A614" s="531">
        <v>2081102</v>
      </c>
      <c r="B614" s="532" t="s">
        <v>139</v>
      </c>
      <c r="C614" s="312"/>
      <c r="D614" s="312"/>
      <c r="E614" s="431" t="str">
        <f t="shared" si="30"/>
        <v/>
      </c>
      <c r="F614" s="322" t="str">
        <f t="shared" si="28"/>
        <v>否</v>
      </c>
      <c r="G614" s="384" t="str">
        <f t="shared" si="29"/>
        <v>项</v>
      </c>
    </row>
    <row r="615" ht="36" customHeight="1" spans="1:7">
      <c r="A615" s="531">
        <v>2081103</v>
      </c>
      <c r="B615" s="532" t="s">
        <v>140</v>
      </c>
      <c r="C615" s="312"/>
      <c r="D615" s="312"/>
      <c r="E615" s="431" t="str">
        <f t="shared" si="30"/>
        <v/>
      </c>
      <c r="F615" s="322" t="str">
        <f t="shared" si="28"/>
        <v>否</v>
      </c>
      <c r="G615" s="384" t="str">
        <f t="shared" si="29"/>
        <v>项</v>
      </c>
    </row>
    <row r="616" ht="36" customHeight="1" spans="1:7">
      <c r="A616" s="531">
        <v>2081104</v>
      </c>
      <c r="B616" s="532" t="s">
        <v>548</v>
      </c>
      <c r="C616" s="312">
        <v>333</v>
      </c>
      <c r="D616" s="312">
        <v>329</v>
      </c>
      <c r="E616" s="430">
        <f t="shared" si="30"/>
        <v>-0.012</v>
      </c>
      <c r="F616" s="322" t="str">
        <f t="shared" si="28"/>
        <v>是</v>
      </c>
      <c r="G616" s="384" t="str">
        <f t="shared" si="29"/>
        <v>项</v>
      </c>
    </row>
    <row r="617" ht="36" customHeight="1" spans="1:7">
      <c r="A617" s="531">
        <v>2081105</v>
      </c>
      <c r="B617" s="532" t="s">
        <v>549</v>
      </c>
      <c r="C617" s="312">
        <v>175</v>
      </c>
      <c r="D617" s="312">
        <v>230</v>
      </c>
      <c r="E617" s="431">
        <f t="shared" si="30"/>
        <v>0.314</v>
      </c>
      <c r="F617" s="322" t="str">
        <f t="shared" si="28"/>
        <v>是</v>
      </c>
      <c r="G617" s="384" t="str">
        <f t="shared" si="29"/>
        <v>项</v>
      </c>
    </row>
    <row r="618" ht="36" customHeight="1" spans="1:7">
      <c r="A618" s="531">
        <v>2081106</v>
      </c>
      <c r="B618" s="532" t="s">
        <v>550</v>
      </c>
      <c r="C618" s="312"/>
      <c r="D618" s="312"/>
      <c r="E618" s="431" t="str">
        <f t="shared" si="30"/>
        <v/>
      </c>
      <c r="F618" s="322" t="str">
        <f t="shared" si="28"/>
        <v>否</v>
      </c>
      <c r="G618" s="384" t="str">
        <f t="shared" si="29"/>
        <v>项</v>
      </c>
    </row>
    <row r="619" ht="36" customHeight="1" spans="1:7">
      <c r="A619" s="531">
        <v>2081107</v>
      </c>
      <c r="B619" s="532" t="s">
        <v>551</v>
      </c>
      <c r="C619" s="312"/>
      <c r="D619" s="312"/>
      <c r="E619" s="431" t="str">
        <f t="shared" si="30"/>
        <v/>
      </c>
      <c r="F619" s="322" t="str">
        <f t="shared" si="28"/>
        <v>否</v>
      </c>
      <c r="G619" s="384" t="str">
        <f t="shared" si="29"/>
        <v>项</v>
      </c>
    </row>
    <row r="620" ht="36" customHeight="1" spans="1:7">
      <c r="A620" s="531">
        <v>2081199</v>
      </c>
      <c r="B620" s="532" t="s">
        <v>552</v>
      </c>
      <c r="C620" s="312">
        <v>100</v>
      </c>
      <c r="D620" s="312">
        <v>109</v>
      </c>
      <c r="E620" s="431">
        <f t="shared" si="30"/>
        <v>0.09</v>
      </c>
      <c r="F620" s="322" t="str">
        <f t="shared" si="28"/>
        <v>是</v>
      </c>
      <c r="G620" s="384" t="str">
        <f t="shared" si="29"/>
        <v>项</v>
      </c>
    </row>
    <row r="621" ht="36" customHeight="1" spans="1:7">
      <c r="A621" s="530">
        <v>20816</v>
      </c>
      <c r="B621" s="340" t="s">
        <v>553</v>
      </c>
      <c r="C621" s="348">
        <v>346</v>
      </c>
      <c r="D621" s="348">
        <v>334</v>
      </c>
      <c r="E621" s="431">
        <f t="shared" si="30"/>
        <v>-0.035</v>
      </c>
      <c r="F621" s="322" t="str">
        <f t="shared" si="28"/>
        <v>是</v>
      </c>
      <c r="G621" s="384" t="str">
        <f t="shared" si="29"/>
        <v>款</v>
      </c>
    </row>
    <row r="622" ht="36" customHeight="1" spans="1:7">
      <c r="A622" s="531">
        <v>2081601</v>
      </c>
      <c r="B622" s="532" t="s">
        <v>138</v>
      </c>
      <c r="C622" s="312">
        <v>270</v>
      </c>
      <c r="D622" s="312">
        <v>264</v>
      </c>
      <c r="E622" s="431">
        <f t="shared" si="30"/>
        <v>-0.022</v>
      </c>
      <c r="F622" s="322" t="str">
        <f t="shared" si="28"/>
        <v>是</v>
      </c>
      <c r="G622" s="384" t="str">
        <f t="shared" si="29"/>
        <v>项</v>
      </c>
    </row>
    <row r="623" ht="36" customHeight="1" spans="1:7">
      <c r="A623" s="531">
        <v>2081602</v>
      </c>
      <c r="B623" s="532" t="s">
        <v>139</v>
      </c>
      <c r="C623" s="312">
        <v>7</v>
      </c>
      <c r="D623" s="312"/>
      <c r="E623" s="431">
        <f t="shared" si="30"/>
        <v>-1</v>
      </c>
      <c r="F623" s="322" t="str">
        <f t="shared" si="28"/>
        <v>是</v>
      </c>
      <c r="G623" s="384" t="str">
        <f t="shared" si="29"/>
        <v>项</v>
      </c>
    </row>
    <row r="624" ht="36" customHeight="1" spans="1:7">
      <c r="A624" s="531">
        <v>2081603</v>
      </c>
      <c r="B624" s="532" t="s">
        <v>140</v>
      </c>
      <c r="C624" s="312"/>
      <c r="D624" s="312"/>
      <c r="E624" s="431" t="str">
        <f t="shared" si="30"/>
        <v/>
      </c>
      <c r="F624" s="322" t="str">
        <f t="shared" si="28"/>
        <v>否</v>
      </c>
      <c r="G624" s="384" t="str">
        <f t="shared" si="29"/>
        <v>项</v>
      </c>
    </row>
    <row r="625" ht="36" customHeight="1" spans="1:7">
      <c r="A625" s="531">
        <v>2081650</v>
      </c>
      <c r="B625" s="532" t="s">
        <v>147</v>
      </c>
      <c r="C625" s="312"/>
      <c r="D625" s="312">
        <v>60</v>
      </c>
      <c r="E625" s="430" t="str">
        <f t="shared" si="30"/>
        <v/>
      </c>
      <c r="F625" s="322" t="str">
        <f t="shared" si="28"/>
        <v>是</v>
      </c>
      <c r="G625" s="384" t="str">
        <f t="shared" si="29"/>
        <v>项</v>
      </c>
    </row>
    <row r="626" ht="36" customHeight="1" spans="1:7">
      <c r="A626" s="531">
        <v>2081699</v>
      </c>
      <c r="B626" s="532" t="s">
        <v>554</v>
      </c>
      <c r="C626" s="312">
        <v>69</v>
      </c>
      <c r="D626" s="312">
        <v>10</v>
      </c>
      <c r="E626" s="431">
        <f t="shared" si="30"/>
        <v>-0.855</v>
      </c>
      <c r="F626" s="322" t="str">
        <f t="shared" si="28"/>
        <v>是</v>
      </c>
      <c r="G626" s="384" t="str">
        <f t="shared" si="29"/>
        <v>项</v>
      </c>
    </row>
    <row r="627" ht="36" customHeight="1" spans="1:7">
      <c r="A627" s="530">
        <v>20819</v>
      </c>
      <c r="B627" s="340" t="s">
        <v>555</v>
      </c>
      <c r="C627" s="349"/>
      <c r="D627" s="349"/>
      <c r="E627" s="431" t="str">
        <f t="shared" si="30"/>
        <v/>
      </c>
      <c r="F627" s="322" t="str">
        <f t="shared" si="28"/>
        <v>否</v>
      </c>
      <c r="G627" s="384" t="str">
        <f t="shared" si="29"/>
        <v>款</v>
      </c>
    </row>
    <row r="628" ht="36" customHeight="1" spans="1:7">
      <c r="A628" s="531">
        <v>2081901</v>
      </c>
      <c r="B628" s="532" t="s">
        <v>556</v>
      </c>
      <c r="C628" s="312"/>
      <c r="D628" s="312"/>
      <c r="E628" s="431" t="str">
        <f t="shared" si="30"/>
        <v/>
      </c>
      <c r="F628" s="322" t="str">
        <f t="shared" si="28"/>
        <v>否</v>
      </c>
      <c r="G628" s="384" t="str">
        <f t="shared" si="29"/>
        <v>项</v>
      </c>
    </row>
    <row r="629" ht="36" customHeight="1" spans="1:7">
      <c r="A629" s="531">
        <v>2081902</v>
      </c>
      <c r="B629" s="532" t="s">
        <v>557</v>
      </c>
      <c r="C629" s="312"/>
      <c r="D629" s="312"/>
      <c r="E629" s="431" t="str">
        <f t="shared" si="30"/>
        <v/>
      </c>
      <c r="F629" s="322" t="str">
        <f t="shared" si="28"/>
        <v>否</v>
      </c>
      <c r="G629" s="384" t="str">
        <f t="shared" si="29"/>
        <v>项</v>
      </c>
    </row>
    <row r="630" ht="36" customHeight="1" spans="1:7">
      <c r="A630" s="530">
        <v>20820</v>
      </c>
      <c r="B630" s="340" t="s">
        <v>558</v>
      </c>
      <c r="C630" s="348">
        <v>264</v>
      </c>
      <c r="D630" s="348">
        <v>259</v>
      </c>
      <c r="E630" s="430">
        <f t="shared" si="30"/>
        <v>-0.019</v>
      </c>
      <c r="F630" s="322" t="str">
        <f t="shared" si="28"/>
        <v>是</v>
      </c>
      <c r="G630" s="384" t="str">
        <f t="shared" si="29"/>
        <v>款</v>
      </c>
    </row>
    <row r="631" ht="36" customHeight="1" spans="1:7">
      <c r="A631" s="531">
        <v>2082001</v>
      </c>
      <c r="B631" s="532" t="s">
        <v>559</v>
      </c>
      <c r="C631" s="312"/>
      <c r="D631" s="312"/>
      <c r="E631" s="431" t="str">
        <f t="shared" si="30"/>
        <v/>
      </c>
      <c r="F631" s="322" t="str">
        <f t="shared" si="28"/>
        <v>否</v>
      </c>
      <c r="G631" s="384" t="str">
        <f t="shared" si="29"/>
        <v>项</v>
      </c>
    </row>
    <row r="632" ht="36" customHeight="1" spans="1:7">
      <c r="A632" s="531">
        <v>2082002</v>
      </c>
      <c r="B632" s="532" t="s">
        <v>560</v>
      </c>
      <c r="C632" s="312">
        <v>264</v>
      </c>
      <c r="D632" s="312">
        <v>259</v>
      </c>
      <c r="E632" s="431">
        <f t="shared" si="30"/>
        <v>-0.019</v>
      </c>
      <c r="F632" s="322" t="str">
        <f t="shared" si="28"/>
        <v>是</v>
      </c>
      <c r="G632" s="384" t="str">
        <f t="shared" si="29"/>
        <v>项</v>
      </c>
    </row>
    <row r="633" ht="36" customHeight="1" spans="1:7">
      <c r="A633" s="530">
        <v>20821</v>
      </c>
      <c r="B633" s="340" t="s">
        <v>561</v>
      </c>
      <c r="C633" s="349"/>
      <c r="D633" s="349">
        <v>1453</v>
      </c>
      <c r="E633" s="430" t="str">
        <f t="shared" si="30"/>
        <v/>
      </c>
      <c r="F633" s="322" t="str">
        <f t="shared" si="28"/>
        <v>是</v>
      </c>
      <c r="G633" s="384" t="str">
        <f t="shared" si="29"/>
        <v>款</v>
      </c>
    </row>
    <row r="634" ht="36" customHeight="1" spans="1:7">
      <c r="A634" s="531">
        <v>2082101</v>
      </c>
      <c r="B634" s="532" t="s">
        <v>562</v>
      </c>
      <c r="C634" s="312"/>
      <c r="D634" s="312">
        <v>1453</v>
      </c>
      <c r="E634" s="431" t="str">
        <f t="shared" si="30"/>
        <v/>
      </c>
      <c r="F634" s="322" t="str">
        <f t="shared" si="28"/>
        <v>是</v>
      </c>
      <c r="G634" s="384" t="str">
        <f t="shared" si="29"/>
        <v>项</v>
      </c>
    </row>
    <row r="635" ht="36" customHeight="1" spans="1:7">
      <c r="A635" s="531">
        <v>2082102</v>
      </c>
      <c r="B635" s="532" t="s">
        <v>563</v>
      </c>
      <c r="C635" s="312"/>
      <c r="D635" s="312"/>
      <c r="E635" s="431" t="str">
        <f t="shared" si="30"/>
        <v/>
      </c>
      <c r="F635" s="322" t="str">
        <f t="shared" si="28"/>
        <v>否</v>
      </c>
      <c r="G635" s="384" t="str">
        <f t="shared" si="29"/>
        <v>项</v>
      </c>
    </row>
    <row r="636" ht="36" customHeight="1" spans="1:7">
      <c r="A636" s="530">
        <v>20824</v>
      </c>
      <c r="B636" s="340" t="s">
        <v>564</v>
      </c>
      <c r="C636" s="349"/>
      <c r="D636" s="349"/>
      <c r="E636" s="430" t="str">
        <f t="shared" si="30"/>
        <v/>
      </c>
      <c r="F636" s="322" t="str">
        <f t="shared" si="28"/>
        <v>否</v>
      </c>
      <c r="G636" s="384" t="str">
        <f t="shared" si="29"/>
        <v>款</v>
      </c>
    </row>
    <row r="637" ht="36" customHeight="1" spans="1:7">
      <c r="A637" s="531">
        <v>2082401</v>
      </c>
      <c r="B637" s="532" t="s">
        <v>565</v>
      </c>
      <c r="C637" s="312"/>
      <c r="D637" s="312"/>
      <c r="E637" s="431" t="str">
        <f t="shared" si="30"/>
        <v/>
      </c>
      <c r="F637" s="322" t="str">
        <f t="shared" si="28"/>
        <v>否</v>
      </c>
      <c r="G637" s="384" t="str">
        <f t="shared" si="29"/>
        <v>项</v>
      </c>
    </row>
    <row r="638" ht="36" customHeight="1" spans="1:7">
      <c r="A638" s="531">
        <v>2082402</v>
      </c>
      <c r="B638" s="532" t="s">
        <v>566</v>
      </c>
      <c r="C638" s="312"/>
      <c r="D638" s="312"/>
      <c r="E638" s="431" t="str">
        <f t="shared" si="30"/>
        <v/>
      </c>
      <c r="F638" s="322" t="str">
        <f t="shared" si="28"/>
        <v>否</v>
      </c>
      <c r="G638" s="384" t="str">
        <f t="shared" si="29"/>
        <v>项</v>
      </c>
    </row>
    <row r="639" ht="36" customHeight="1" spans="1:7">
      <c r="A639" s="530">
        <v>20825</v>
      </c>
      <c r="B639" s="340" t="s">
        <v>567</v>
      </c>
      <c r="C639" s="349">
        <v>1</v>
      </c>
      <c r="D639" s="349">
        <v>1</v>
      </c>
      <c r="E639" s="430">
        <f t="shared" si="30"/>
        <v>0</v>
      </c>
      <c r="F639" s="322" t="str">
        <f t="shared" si="28"/>
        <v>是</v>
      </c>
      <c r="G639" s="384" t="str">
        <f t="shared" si="29"/>
        <v>款</v>
      </c>
    </row>
    <row r="640" ht="36" customHeight="1" spans="1:7">
      <c r="A640" s="531">
        <v>2082501</v>
      </c>
      <c r="B640" s="532" t="s">
        <v>568</v>
      </c>
      <c r="C640" s="312"/>
      <c r="D640" s="312"/>
      <c r="E640" s="431" t="str">
        <f t="shared" si="30"/>
        <v/>
      </c>
      <c r="F640" s="322" t="str">
        <f t="shared" si="28"/>
        <v>否</v>
      </c>
      <c r="G640" s="384" t="str">
        <f t="shared" si="29"/>
        <v>项</v>
      </c>
    </row>
    <row r="641" ht="36" customHeight="1" spans="1:7">
      <c r="A641" s="531">
        <v>2082502</v>
      </c>
      <c r="B641" s="532" t="s">
        <v>569</v>
      </c>
      <c r="C641" s="312">
        <v>1</v>
      </c>
      <c r="D641" s="312">
        <v>1</v>
      </c>
      <c r="E641" s="431">
        <f t="shared" si="30"/>
        <v>0</v>
      </c>
      <c r="F641" s="322" t="str">
        <f t="shared" si="28"/>
        <v>是</v>
      </c>
      <c r="G641" s="384" t="str">
        <f t="shared" si="29"/>
        <v>项</v>
      </c>
    </row>
    <row r="642" ht="36" customHeight="1" spans="1:7">
      <c r="A642" s="530">
        <v>20826</v>
      </c>
      <c r="B642" s="340" t="s">
        <v>570</v>
      </c>
      <c r="C642" s="348">
        <v>71638</v>
      </c>
      <c r="D642" s="348">
        <v>80085</v>
      </c>
      <c r="E642" s="430">
        <f t="shared" si="30"/>
        <v>0.118</v>
      </c>
      <c r="F642" s="322" t="str">
        <f t="shared" si="28"/>
        <v>是</v>
      </c>
      <c r="G642" s="384" t="str">
        <f t="shared" si="29"/>
        <v>款</v>
      </c>
    </row>
    <row r="643" ht="36" customHeight="1" spans="1:7">
      <c r="A643" s="531">
        <v>2082601</v>
      </c>
      <c r="B643" s="532" t="s">
        <v>571</v>
      </c>
      <c r="C643" s="312"/>
      <c r="D643" s="312"/>
      <c r="E643" s="431" t="str">
        <f t="shared" si="30"/>
        <v/>
      </c>
      <c r="F643" s="322" t="str">
        <f t="shared" si="28"/>
        <v>否</v>
      </c>
      <c r="G643" s="384" t="str">
        <f t="shared" si="29"/>
        <v>项</v>
      </c>
    </row>
    <row r="644" ht="36" customHeight="1" spans="1:7">
      <c r="A644" s="531">
        <v>2082602</v>
      </c>
      <c r="B644" s="532" t="s">
        <v>572</v>
      </c>
      <c r="C644" s="312">
        <v>71638</v>
      </c>
      <c r="D644" s="312">
        <v>80085</v>
      </c>
      <c r="E644" s="431">
        <f t="shared" si="30"/>
        <v>0.118</v>
      </c>
      <c r="F644" s="322" t="str">
        <f t="shared" ref="F644:F707" si="31">IF(LEN(A644)=3,"是",IF(B644&lt;&gt;"",IF(SUM(C644:D644)&lt;&gt;0,"是","否"),"是"))</f>
        <v>是</v>
      </c>
      <c r="G644" s="384" t="str">
        <f t="shared" ref="G644:G707" si="32">IF(LEN(A644)=3,"类",IF(LEN(A644)=5,"款","项"))</f>
        <v>项</v>
      </c>
    </row>
    <row r="645" ht="36" customHeight="1" spans="1:7">
      <c r="A645" s="531">
        <v>2082699</v>
      </c>
      <c r="B645" s="532" t="s">
        <v>573</v>
      </c>
      <c r="C645" s="312"/>
      <c r="D645" s="312"/>
      <c r="E645" s="430" t="str">
        <f t="shared" si="30"/>
        <v/>
      </c>
      <c r="F645" s="322" t="str">
        <f t="shared" si="31"/>
        <v>否</v>
      </c>
      <c r="G645" s="384" t="str">
        <f t="shared" si="32"/>
        <v>项</v>
      </c>
    </row>
    <row r="646" ht="36" customHeight="1" spans="1:7">
      <c r="A646" s="530">
        <v>20827</v>
      </c>
      <c r="B646" s="340" t="s">
        <v>574</v>
      </c>
      <c r="C646" s="349"/>
      <c r="D646" s="349"/>
      <c r="E646" s="431" t="str">
        <f t="shared" si="30"/>
        <v/>
      </c>
      <c r="F646" s="322" t="str">
        <f t="shared" si="31"/>
        <v>否</v>
      </c>
      <c r="G646" s="384" t="str">
        <f t="shared" si="32"/>
        <v>款</v>
      </c>
    </row>
    <row r="647" ht="36" customHeight="1" spans="1:7">
      <c r="A647" s="531">
        <v>2082701</v>
      </c>
      <c r="B647" s="532" t="s">
        <v>575</v>
      </c>
      <c r="C647" s="312"/>
      <c r="D647" s="312"/>
      <c r="E647" s="431" t="str">
        <f t="shared" si="30"/>
        <v/>
      </c>
      <c r="F647" s="322" t="str">
        <f t="shared" si="31"/>
        <v>否</v>
      </c>
      <c r="G647" s="384" t="str">
        <f t="shared" si="32"/>
        <v>项</v>
      </c>
    </row>
    <row r="648" ht="36" customHeight="1" spans="1:7">
      <c r="A648" s="531">
        <v>2082702</v>
      </c>
      <c r="B648" s="532" t="s">
        <v>576</v>
      </c>
      <c r="C648" s="312"/>
      <c r="D648" s="312"/>
      <c r="E648" s="431" t="str">
        <f t="shared" si="30"/>
        <v/>
      </c>
      <c r="F648" s="322" t="str">
        <f t="shared" si="31"/>
        <v>否</v>
      </c>
      <c r="G648" s="384" t="str">
        <f t="shared" si="32"/>
        <v>项</v>
      </c>
    </row>
    <row r="649" ht="36" customHeight="1" spans="1:7">
      <c r="A649" s="531">
        <v>2082799</v>
      </c>
      <c r="B649" s="532" t="s">
        <v>577</v>
      </c>
      <c r="C649" s="312"/>
      <c r="D649" s="312"/>
      <c r="E649" s="430" t="str">
        <f t="shared" si="30"/>
        <v/>
      </c>
      <c r="F649" s="322" t="str">
        <f t="shared" si="31"/>
        <v>否</v>
      </c>
      <c r="G649" s="384" t="str">
        <f t="shared" si="32"/>
        <v>项</v>
      </c>
    </row>
    <row r="650" ht="36" customHeight="1" spans="1:7">
      <c r="A650" s="530">
        <v>20828</v>
      </c>
      <c r="B650" s="340" t="s">
        <v>578</v>
      </c>
      <c r="C650" s="348">
        <v>988</v>
      </c>
      <c r="D650" s="348">
        <v>887</v>
      </c>
      <c r="E650" s="431">
        <f t="shared" si="30"/>
        <v>-0.102</v>
      </c>
      <c r="F650" s="322" t="str">
        <f t="shared" si="31"/>
        <v>是</v>
      </c>
      <c r="G650" s="384" t="str">
        <f t="shared" si="32"/>
        <v>款</v>
      </c>
    </row>
    <row r="651" ht="36" customHeight="1" spans="1:7">
      <c r="A651" s="531">
        <v>2082801</v>
      </c>
      <c r="B651" s="532" t="s">
        <v>138</v>
      </c>
      <c r="C651" s="312">
        <v>435</v>
      </c>
      <c r="D651" s="312">
        <v>411</v>
      </c>
      <c r="E651" s="431">
        <f t="shared" si="30"/>
        <v>-0.055</v>
      </c>
      <c r="F651" s="322" t="str">
        <f t="shared" si="31"/>
        <v>是</v>
      </c>
      <c r="G651" s="384" t="str">
        <f t="shared" si="32"/>
        <v>项</v>
      </c>
    </row>
    <row r="652" ht="36" customHeight="1" spans="1:7">
      <c r="A652" s="531">
        <v>2082802</v>
      </c>
      <c r="B652" s="532" t="s">
        <v>139</v>
      </c>
      <c r="C652" s="312">
        <v>12</v>
      </c>
      <c r="D652" s="312">
        <v>13</v>
      </c>
      <c r="E652" s="431">
        <f t="shared" si="30"/>
        <v>0.083</v>
      </c>
      <c r="F652" s="322" t="str">
        <f t="shared" si="31"/>
        <v>是</v>
      </c>
      <c r="G652" s="384" t="str">
        <f t="shared" si="32"/>
        <v>项</v>
      </c>
    </row>
    <row r="653" ht="36" customHeight="1" spans="1:7">
      <c r="A653" s="531">
        <v>2082803</v>
      </c>
      <c r="B653" s="532" t="s">
        <v>140</v>
      </c>
      <c r="C653" s="312"/>
      <c r="D653" s="312"/>
      <c r="E653" s="431" t="str">
        <f t="shared" ref="E653:E716" si="33">IF(C653&gt;0,D653/C653-1,IF(C653&lt;0,-(D653/C653-1),""))</f>
        <v/>
      </c>
      <c r="F653" s="322" t="str">
        <f t="shared" si="31"/>
        <v>否</v>
      </c>
      <c r="G653" s="384" t="str">
        <f t="shared" si="32"/>
        <v>项</v>
      </c>
    </row>
    <row r="654" ht="36" customHeight="1" spans="1:7">
      <c r="A654" s="531">
        <v>2082804</v>
      </c>
      <c r="B654" s="532" t="s">
        <v>579</v>
      </c>
      <c r="C654" s="312">
        <v>285</v>
      </c>
      <c r="D654" s="312">
        <v>202</v>
      </c>
      <c r="E654" s="430">
        <f t="shared" si="33"/>
        <v>-0.291</v>
      </c>
      <c r="F654" s="322" t="str">
        <f t="shared" si="31"/>
        <v>是</v>
      </c>
      <c r="G654" s="384" t="str">
        <f t="shared" si="32"/>
        <v>项</v>
      </c>
    </row>
    <row r="655" ht="36" customHeight="1" spans="1:7">
      <c r="A655" s="531">
        <v>2082805</v>
      </c>
      <c r="B655" s="532" t="s">
        <v>580</v>
      </c>
      <c r="C655" s="312"/>
      <c r="D655" s="312"/>
      <c r="E655" s="431" t="str">
        <f t="shared" si="33"/>
        <v/>
      </c>
      <c r="F655" s="322" t="str">
        <f t="shared" si="31"/>
        <v>否</v>
      </c>
      <c r="G655" s="384" t="str">
        <f t="shared" si="32"/>
        <v>项</v>
      </c>
    </row>
    <row r="656" ht="36" customHeight="1" spans="1:7">
      <c r="A656" s="531">
        <v>2082806</v>
      </c>
      <c r="B656" s="532" t="s">
        <v>178</v>
      </c>
      <c r="C656" s="312"/>
      <c r="D656" s="312"/>
      <c r="E656" s="431" t="str">
        <f t="shared" si="33"/>
        <v/>
      </c>
      <c r="F656" s="322" t="str">
        <f t="shared" si="31"/>
        <v>否</v>
      </c>
      <c r="G656" s="384" t="str">
        <f t="shared" si="32"/>
        <v>项</v>
      </c>
    </row>
    <row r="657" ht="36" customHeight="1" spans="1:7">
      <c r="A657" s="531">
        <v>2082850</v>
      </c>
      <c r="B657" s="532" t="s">
        <v>147</v>
      </c>
      <c r="C657" s="312">
        <v>201</v>
      </c>
      <c r="D657" s="312">
        <v>193</v>
      </c>
      <c r="E657" s="431">
        <f t="shared" si="33"/>
        <v>-0.04</v>
      </c>
      <c r="F657" s="322" t="str">
        <f t="shared" si="31"/>
        <v>是</v>
      </c>
      <c r="G657" s="384" t="str">
        <f t="shared" si="32"/>
        <v>项</v>
      </c>
    </row>
    <row r="658" ht="36" customHeight="1" spans="1:7">
      <c r="A658" s="531">
        <v>2082899</v>
      </c>
      <c r="B658" s="532" t="s">
        <v>581</v>
      </c>
      <c r="C658" s="312">
        <v>55</v>
      </c>
      <c r="D658" s="312">
        <v>68</v>
      </c>
      <c r="E658" s="431">
        <f t="shared" si="33"/>
        <v>0.236</v>
      </c>
      <c r="F658" s="322" t="str">
        <f t="shared" si="31"/>
        <v>是</v>
      </c>
      <c r="G658" s="384" t="str">
        <f t="shared" si="32"/>
        <v>项</v>
      </c>
    </row>
    <row r="659" ht="36" customHeight="1" spans="1:7">
      <c r="A659" s="530">
        <v>20830</v>
      </c>
      <c r="B659" s="340" t="s">
        <v>582</v>
      </c>
      <c r="C659" s="349">
        <v>550</v>
      </c>
      <c r="D659" s="349">
        <v>172</v>
      </c>
      <c r="E659" s="431">
        <f t="shared" si="33"/>
        <v>-0.687</v>
      </c>
      <c r="F659" s="322" t="str">
        <f t="shared" si="31"/>
        <v>是</v>
      </c>
      <c r="G659" s="384" t="str">
        <f t="shared" si="32"/>
        <v>款</v>
      </c>
    </row>
    <row r="660" ht="36" customHeight="1" spans="1:7">
      <c r="A660" s="531">
        <v>2083001</v>
      </c>
      <c r="B660" s="532" t="s">
        <v>583</v>
      </c>
      <c r="C660" s="312">
        <v>368</v>
      </c>
      <c r="D660" s="312"/>
      <c r="E660" s="431">
        <f t="shared" si="33"/>
        <v>-1</v>
      </c>
      <c r="F660" s="322" t="str">
        <f t="shared" si="31"/>
        <v>是</v>
      </c>
      <c r="G660" s="384" t="str">
        <f t="shared" si="32"/>
        <v>项</v>
      </c>
    </row>
    <row r="661" ht="36" customHeight="1" spans="1:7">
      <c r="A661" s="531">
        <v>2083099</v>
      </c>
      <c r="B661" s="532" t="s">
        <v>584</v>
      </c>
      <c r="C661" s="312">
        <v>182</v>
      </c>
      <c r="D661" s="312">
        <v>172</v>
      </c>
      <c r="E661" s="431">
        <f t="shared" si="33"/>
        <v>-0.055</v>
      </c>
      <c r="F661" s="322" t="str">
        <f t="shared" si="31"/>
        <v>是</v>
      </c>
      <c r="G661" s="384" t="str">
        <f t="shared" si="32"/>
        <v>项</v>
      </c>
    </row>
    <row r="662" ht="36" customHeight="1" spans="1:7">
      <c r="A662" s="530">
        <v>20899</v>
      </c>
      <c r="B662" s="340" t="s">
        <v>585</v>
      </c>
      <c r="C662" s="348">
        <v>34</v>
      </c>
      <c r="D662" s="348">
        <v>29</v>
      </c>
      <c r="E662" s="430">
        <f t="shared" si="33"/>
        <v>-0.147</v>
      </c>
      <c r="F662" s="322" t="str">
        <f t="shared" si="31"/>
        <v>是</v>
      </c>
      <c r="G662" s="384" t="str">
        <f t="shared" si="32"/>
        <v>款</v>
      </c>
    </row>
    <row r="663" ht="36" customHeight="1" spans="1:7">
      <c r="A663" s="538" t="s">
        <v>586</v>
      </c>
      <c r="B663" s="532" t="s">
        <v>585</v>
      </c>
      <c r="C663" s="312">
        <v>34</v>
      </c>
      <c r="D663" s="312">
        <v>29</v>
      </c>
      <c r="E663" s="431">
        <f t="shared" si="33"/>
        <v>-0.147</v>
      </c>
      <c r="F663" s="322" t="str">
        <f t="shared" si="31"/>
        <v>是</v>
      </c>
      <c r="G663" s="384" t="str">
        <f t="shared" si="32"/>
        <v>项</v>
      </c>
    </row>
    <row r="664" ht="36" customHeight="1" spans="1:7">
      <c r="A664" s="543" t="s">
        <v>587</v>
      </c>
      <c r="B664" s="340" t="s">
        <v>270</v>
      </c>
      <c r="C664" s="312"/>
      <c r="D664" s="312"/>
      <c r="E664" s="431" t="str">
        <f t="shared" si="33"/>
        <v/>
      </c>
      <c r="F664" s="322" t="str">
        <f t="shared" si="31"/>
        <v>否</v>
      </c>
      <c r="G664" s="384" t="str">
        <f t="shared" si="32"/>
        <v>项</v>
      </c>
    </row>
    <row r="665" ht="36" customHeight="1" spans="1:7">
      <c r="A665" s="543" t="s">
        <v>588</v>
      </c>
      <c r="B665" s="344" t="s">
        <v>589</v>
      </c>
      <c r="C665" s="312"/>
      <c r="D665" s="312"/>
      <c r="E665" s="430" t="str">
        <f t="shared" si="33"/>
        <v/>
      </c>
      <c r="F665" s="322" t="str">
        <f t="shared" si="31"/>
        <v>否</v>
      </c>
      <c r="G665" s="384" t="str">
        <f t="shared" si="32"/>
        <v>项</v>
      </c>
    </row>
    <row r="666" ht="36" customHeight="1" spans="1:7">
      <c r="A666" s="530">
        <v>210</v>
      </c>
      <c r="B666" s="344" t="s">
        <v>86</v>
      </c>
      <c r="C666" s="348">
        <v>188357</v>
      </c>
      <c r="D666" s="348">
        <v>184674</v>
      </c>
      <c r="E666" s="431">
        <f t="shared" si="33"/>
        <v>-0.02</v>
      </c>
      <c r="F666" s="322" t="str">
        <f t="shared" si="31"/>
        <v>是</v>
      </c>
      <c r="G666" s="384" t="str">
        <f t="shared" si="32"/>
        <v>类</v>
      </c>
    </row>
    <row r="667" ht="36" customHeight="1" spans="1:7">
      <c r="A667" s="530">
        <v>21001</v>
      </c>
      <c r="B667" s="340" t="s">
        <v>590</v>
      </c>
      <c r="C667" s="348">
        <v>5069</v>
      </c>
      <c r="D667" s="348">
        <v>3529</v>
      </c>
      <c r="E667" s="431">
        <f t="shared" si="33"/>
        <v>-0.304</v>
      </c>
      <c r="F667" s="322" t="str">
        <f t="shared" si="31"/>
        <v>是</v>
      </c>
      <c r="G667" s="384" t="str">
        <f t="shared" si="32"/>
        <v>款</v>
      </c>
    </row>
    <row r="668" ht="36" customHeight="1" spans="1:7">
      <c r="A668" s="531">
        <v>2100101</v>
      </c>
      <c r="B668" s="532" t="s">
        <v>138</v>
      </c>
      <c r="C668" s="312">
        <v>779</v>
      </c>
      <c r="D668" s="312">
        <v>1251</v>
      </c>
      <c r="E668" s="431">
        <f t="shared" si="33"/>
        <v>0.606</v>
      </c>
      <c r="F668" s="322" t="str">
        <f t="shared" si="31"/>
        <v>是</v>
      </c>
      <c r="G668" s="384" t="str">
        <f t="shared" si="32"/>
        <v>项</v>
      </c>
    </row>
    <row r="669" ht="36" customHeight="1" spans="1:7">
      <c r="A669" s="531">
        <v>2100102</v>
      </c>
      <c r="B669" s="532" t="s">
        <v>139</v>
      </c>
      <c r="C669" s="312">
        <v>131</v>
      </c>
      <c r="D669" s="312">
        <v>114</v>
      </c>
      <c r="E669" s="431">
        <f t="shared" si="33"/>
        <v>-0.13</v>
      </c>
      <c r="F669" s="322" t="str">
        <f t="shared" si="31"/>
        <v>是</v>
      </c>
      <c r="G669" s="384" t="str">
        <f t="shared" si="32"/>
        <v>项</v>
      </c>
    </row>
    <row r="670" ht="36" customHeight="1" spans="1:7">
      <c r="A670" s="531">
        <v>2100103</v>
      </c>
      <c r="B670" s="532" t="s">
        <v>140</v>
      </c>
      <c r="C670" s="312">
        <v>123</v>
      </c>
      <c r="D670" s="312">
        <v>155</v>
      </c>
      <c r="E670" s="430">
        <f t="shared" si="33"/>
        <v>0.26</v>
      </c>
      <c r="F670" s="322" t="str">
        <f t="shared" si="31"/>
        <v>是</v>
      </c>
      <c r="G670" s="384" t="str">
        <f t="shared" si="32"/>
        <v>项</v>
      </c>
    </row>
    <row r="671" ht="36" customHeight="1" spans="1:7">
      <c r="A671" s="531">
        <v>2100199</v>
      </c>
      <c r="B671" s="532" t="s">
        <v>591</v>
      </c>
      <c r="C671" s="312">
        <v>4036</v>
      </c>
      <c r="D671" s="312">
        <v>2009</v>
      </c>
      <c r="E671" s="431">
        <f t="shared" si="33"/>
        <v>-0.502</v>
      </c>
      <c r="F671" s="322" t="str">
        <f t="shared" si="31"/>
        <v>是</v>
      </c>
      <c r="G671" s="384" t="str">
        <f t="shared" si="32"/>
        <v>项</v>
      </c>
    </row>
    <row r="672" ht="36" customHeight="1" spans="1:7">
      <c r="A672" s="530">
        <v>21002</v>
      </c>
      <c r="B672" s="340" t="s">
        <v>592</v>
      </c>
      <c r="C672" s="348">
        <v>8459</v>
      </c>
      <c r="D672" s="348">
        <v>5834</v>
      </c>
      <c r="E672" s="431">
        <f t="shared" si="33"/>
        <v>-0.31</v>
      </c>
      <c r="F672" s="322" t="str">
        <f t="shared" si="31"/>
        <v>是</v>
      </c>
      <c r="G672" s="384" t="str">
        <f t="shared" si="32"/>
        <v>款</v>
      </c>
    </row>
    <row r="673" ht="36" customHeight="1" spans="1:7">
      <c r="A673" s="531">
        <v>2100201</v>
      </c>
      <c r="B673" s="532" t="s">
        <v>593</v>
      </c>
      <c r="C673" s="312">
        <v>1514</v>
      </c>
      <c r="D673" s="312">
        <v>2810</v>
      </c>
      <c r="E673" s="431">
        <f t="shared" si="33"/>
        <v>0.856</v>
      </c>
      <c r="F673" s="322" t="str">
        <f t="shared" si="31"/>
        <v>是</v>
      </c>
      <c r="G673" s="384" t="str">
        <f t="shared" si="32"/>
        <v>项</v>
      </c>
    </row>
    <row r="674" ht="36" customHeight="1" spans="1:7">
      <c r="A674" s="531">
        <v>2100202</v>
      </c>
      <c r="B674" s="532" t="s">
        <v>594</v>
      </c>
      <c r="C674" s="312">
        <v>51</v>
      </c>
      <c r="D674" s="312">
        <v>62</v>
      </c>
      <c r="E674" s="431">
        <f t="shared" si="33"/>
        <v>0.216</v>
      </c>
      <c r="F674" s="322" t="str">
        <f t="shared" si="31"/>
        <v>是</v>
      </c>
      <c r="G674" s="384" t="str">
        <f t="shared" si="32"/>
        <v>项</v>
      </c>
    </row>
    <row r="675" ht="36" customHeight="1" spans="1:7">
      <c r="A675" s="531">
        <v>2100203</v>
      </c>
      <c r="B675" s="532" t="s">
        <v>595</v>
      </c>
      <c r="C675" s="312"/>
      <c r="D675" s="312">
        <v>248</v>
      </c>
      <c r="E675" s="430" t="str">
        <f t="shared" si="33"/>
        <v/>
      </c>
      <c r="F675" s="322" t="str">
        <f t="shared" si="31"/>
        <v>是</v>
      </c>
      <c r="G675" s="384" t="str">
        <f t="shared" si="32"/>
        <v>项</v>
      </c>
    </row>
    <row r="676" ht="36" customHeight="1" spans="1:7">
      <c r="A676" s="531">
        <v>2100204</v>
      </c>
      <c r="B676" s="532" t="s">
        <v>596</v>
      </c>
      <c r="C676" s="312"/>
      <c r="D676" s="312"/>
      <c r="E676" s="431" t="str">
        <f t="shared" si="33"/>
        <v/>
      </c>
      <c r="F676" s="322" t="str">
        <f t="shared" si="31"/>
        <v>否</v>
      </c>
      <c r="G676" s="384" t="str">
        <f t="shared" si="32"/>
        <v>项</v>
      </c>
    </row>
    <row r="677" ht="36" customHeight="1" spans="1:7">
      <c r="A677" s="531">
        <v>2100205</v>
      </c>
      <c r="B677" s="532" t="s">
        <v>597</v>
      </c>
      <c r="C677" s="312">
        <v>381</v>
      </c>
      <c r="D677" s="312">
        <v>377</v>
      </c>
      <c r="E677" s="431">
        <f t="shared" si="33"/>
        <v>-0.01</v>
      </c>
      <c r="F677" s="322" t="str">
        <f t="shared" si="31"/>
        <v>是</v>
      </c>
      <c r="G677" s="384" t="str">
        <f t="shared" si="32"/>
        <v>项</v>
      </c>
    </row>
    <row r="678" ht="36" customHeight="1" spans="1:7">
      <c r="A678" s="531">
        <v>2100206</v>
      </c>
      <c r="B678" s="532" t="s">
        <v>598</v>
      </c>
      <c r="C678" s="312"/>
      <c r="D678" s="312"/>
      <c r="E678" s="431" t="str">
        <f t="shared" si="33"/>
        <v/>
      </c>
      <c r="F678" s="322" t="str">
        <f t="shared" si="31"/>
        <v>否</v>
      </c>
      <c r="G678" s="384" t="str">
        <f t="shared" si="32"/>
        <v>项</v>
      </c>
    </row>
    <row r="679" ht="36" customHeight="1" spans="1:7">
      <c r="A679" s="531">
        <v>2100207</v>
      </c>
      <c r="B679" s="532" t="s">
        <v>599</v>
      </c>
      <c r="C679" s="312">
        <v>144</v>
      </c>
      <c r="D679" s="312">
        <v>798</v>
      </c>
      <c r="E679" s="431">
        <f t="shared" si="33"/>
        <v>4.542</v>
      </c>
      <c r="F679" s="322" t="str">
        <f t="shared" si="31"/>
        <v>是</v>
      </c>
      <c r="G679" s="384" t="str">
        <f t="shared" si="32"/>
        <v>项</v>
      </c>
    </row>
    <row r="680" ht="36" customHeight="1" spans="1:7">
      <c r="A680" s="531">
        <v>2100208</v>
      </c>
      <c r="B680" s="532" t="s">
        <v>600</v>
      </c>
      <c r="C680" s="312"/>
      <c r="D680" s="312"/>
      <c r="E680" s="431" t="str">
        <f t="shared" si="33"/>
        <v/>
      </c>
      <c r="F680" s="322" t="str">
        <f t="shared" si="31"/>
        <v>否</v>
      </c>
      <c r="G680" s="384" t="str">
        <f t="shared" si="32"/>
        <v>项</v>
      </c>
    </row>
    <row r="681" ht="36" customHeight="1" spans="1:7">
      <c r="A681" s="531">
        <v>2100209</v>
      </c>
      <c r="B681" s="532" t="s">
        <v>601</v>
      </c>
      <c r="C681" s="312"/>
      <c r="D681" s="312"/>
      <c r="E681" s="431" t="str">
        <f t="shared" si="33"/>
        <v/>
      </c>
      <c r="F681" s="322" t="str">
        <f t="shared" si="31"/>
        <v>否</v>
      </c>
      <c r="G681" s="384" t="str">
        <f t="shared" si="32"/>
        <v>项</v>
      </c>
    </row>
    <row r="682" ht="36" customHeight="1" spans="1:7">
      <c r="A682" s="531">
        <v>2100210</v>
      </c>
      <c r="B682" s="532" t="s">
        <v>602</v>
      </c>
      <c r="C682" s="312"/>
      <c r="D682" s="312"/>
      <c r="E682" s="431" t="str">
        <f t="shared" si="33"/>
        <v/>
      </c>
      <c r="F682" s="322" t="str">
        <f t="shared" si="31"/>
        <v>否</v>
      </c>
      <c r="G682" s="384" t="str">
        <f t="shared" si="32"/>
        <v>项</v>
      </c>
    </row>
    <row r="683" ht="36" customHeight="1" spans="1:7">
      <c r="A683" s="531">
        <v>2100211</v>
      </c>
      <c r="B683" s="532" t="s">
        <v>603</v>
      </c>
      <c r="C683" s="312"/>
      <c r="D683" s="312"/>
      <c r="E683" s="431" t="str">
        <f t="shared" si="33"/>
        <v/>
      </c>
      <c r="F683" s="322" t="str">
        <f t="shared" si="31"/>
        <v>否</v>
      </c>
      <c r="G683" s="384" t="str">
        <f t="shared" si="32"/>
        <v>项</v>
      </c>
    </row>
    <row r="684" ht="36" customHeight="1" spans="1:7">
      <c r="A684" s="531">
        <v>2100212</v>
      </c>
      <c r="B684" s="532" t="s">
        <v>604</v>
      </c>
      <c r="C684" s="312"/>
      <c r="D684" s="312"/>
      <c r="E684" s="431" t="str">
        <f t="shared" si="33"/>
        <v/>
      </c>
      <c r="F684" s="322" t="str">
        <f t="shared" si="31"/>
        <v>否</v>
      </c>
      <c r="G684" s="384" t="str">
        <f t="shared" si="32"/>
        <v>项</v>
      </c>
    </row>
    <row r="685" ht="36" customHeight="1" spans="1:7">
      <c r="A685" s="531">
        <v>2100213</v>
      </c>
      <c r="B685" s="532" t="s">
        <v>605</v>
      </c>
      <c r="C685" s="312"/>
      <c r="D685" s="312"/>
      <c r="E685" s="431" t="str">
        <f t="shared" si="33"/>
        <v/>
      </c>
      <c r="F685" s="322" t="str">
        <f t="shared" si="31"/>
        <v>否</v>
      </c>
      <c r="G685" s="384" t="str">
        <f t="shared" si="32"/>
        <v>项</v>
      </c>
    </row>
    <row r="686" ht="36" customHeight="1" spans="1:7">
      <c r="A686" s="531">
        <v>2100299</v>
      </c>
      <c r="B686" s="532" t="s">
        <v>606</v>
      </c>
      <c r="C686" s="312">
        <v>6369</v>
      </c>
      <c r="D686" s="312">
        <v>1539</v>
      </c>
      <c r="E686" s="431">
        <f t="shared" si="33"/>
        <v>-0.758</v>
      </c>
      <c r="F686" s="322" t="str">
        <f t="shared" si="31"/>
        <v>是</v>
      </c>
      <c r="G686" s="384" t="str">
        <f t="shared" si="32"/>
        <v>项</v>
      </c>
    </row>
    <row r="687" ht="36" customHeight="1" spans="1:7">
      <c r="A687" s="530">
        <v>21003</v>
      </c>
      <c r="B687" s="340" t="s">
        <v>607</v>
      </c>
      <c r="C687" s="349"/>
      <c r="D687" s="349"/>
      <c r="E687" s="431" t="str">
        <f t="shared" si="33"/>
        <v/>
      </c>
      <c r="F687" s="322" t="str">
        <f t="shared" si="31"/>
        <v>否</v>
      </c>
      <c r="G687" s="384" t="str">
        <f t="shared" si="32"/>
        <v>款</v>
      </c>
    </row>
    <row r="688" ht="36" customHeight="1" spans="1:7">
      <c r="A688" s="531">
        <v>2100301</v>
      </c>
      <c r="B688" s="532" t="s">
        <v>608</v>
      </c>
      <c r="C688" s="312"/>
      <c r="D688" s="312"/>
      <c r="E688" s="431" t="str">
        <f t="shared" si="33"/>
        <v/>
      </c>
      <c r="F688" s="322" t="str">
        <f t="shared" si="31"/>
        <v>否</v>
      </c>
      <c r="G688" s="384" t="str">
        <f t="shared" si="32"/>
        <v>项</v>
      </c>
    </row>
    <row r="689" ht="36" customHeight="1" spans="1:7">
      <c r="A689" s="531">
        <v>2100302</v>
      </c>
      <c r="B689" s="532" t="s">
        <v>609</v>
      </c>
      <c r="C689" s="312"/>
      <c r="D689" s="312"/>
      <c r="E689" s="430" t="str">
        <f t="shared" si="33"/>
        <v/>
      </c>
      <c r="F689" s="322" t="str">
        <f t="shared" si="31"/>
        <v>否</v>
      </c>
      <c r="G689" s="384" t="str">
        <f t="shared" si="32"/>
        <v>项</v>
      </c>
    </row>
    <row r="690" ht="36" customHeight="1" spans="1:7">
      <c r="A690" s="531">
        <v>2100399</v>
      </c>
      <c r="B690" s="532" t="s">
        <v>610</v>
      </c>
      <c r="C690" s="312"/>
      <c r="D690" s="312"/>
      <c r="E690" s="431" t="str">
        <f t="shared" si="33"/>
        <v/>
      </c>
      <c r="F690" s="322" t="str">
        <f t="shared" si="31"/>
        <v>否</v>
      </c>
      <c r="G690" s="384" t="str">
        <f t="shared" si="32"/>
        <v>项</v>
      </c>
    </row>
    <row r="691" ht="36" customHeight="1" spans="1:7">
      <c r="A691" s="530">
        <v>21004</v>
      </c>
      <c r="B691" s="340" t="s">
        <v>611</v>
      </c>
      <c r="C691" s="348">
        <v>9418</v>
      </c>
      <c r="D691" s="348">
        <v>8038</v>
      </c>
      <c r="E691" s="431">
        <f t="shared" si="33"/>
        <v>-0.147</v>
      </c>
      <c r="F691" s="322" t="str">
        <f t="shared" si="31"/>
        <v>是</v>
      </c>
      <c r="G691" s="384" t="str">
        <f t="shared" si="32"/>
        <v>款</v>
      </c>
    </row>
    <row r="692" ht="36" customHeight="1" spans="1:7">
      <c r="A692" s="531">
        <v>2100401</v>
      </c>
      <c r="B692" s="532" t="s">
        <v>612</v>
      </c>
      <c r="C692" s="312">
        <v>1775</v>
      </c>
      <c r="D692" s="312">
        <v>1820</v>
      </c>
      <c r="E692" s="431">
        <f t="shared" si="33"/>
        <v>0.025</v>
      </c>
      <c r="F692" s="322" t="str">
        <f t="shared" si="31"/>
        <v>是</v>
      </c>
      <c r="G692" s="384" t="str">
        <f t="shared" si="32"/>
        <v>项</v>
      </c>
    </row>
    <row r="693" ht="36" customHeight="1" spans="1:7">
      <c r="A693" s="531">
        <v>2100402</v>
      </c>
      <c r="B693" s="532" t="s">
        <v>613</v>
      </c>
      <c r="C693" s="312">
        <v>517</v>
      </c>
      <c r="D693" s="312">
        <v>512</v>
      </c>
      <c r="E693" s="430">
        <f t="shared" si="33"/>
        <v>-0.01</v>
      </c>
      <c r="F693" s="322" t="str">
        <f t="shared" si="31"/>
        <v>是</v>
      </c>
      <c r="G693" s="384" t="str">
        <f t="shared" si="32"/>
        <v>项</v>
      </c>
    </row>
    <row r="694" ht="36" customHeight="1" spans="1:7">
      <c r="A694" s="531">
        <v>2100403</v>
      </c>
      <c r="B694" s="532" t="s">
        <v>614</v>
      </c>
      <c r="C694" s="312">
        <v>1797</v>
      </c>
      <c r="D694" s="312">
        <v>1811</v>
      </c>
      <c r="E694" s="431">
        <f t="shared" si="33"/>
        <v>0.008</v>
      </c>
      <c r="F694" s="322" t="str">
        <f t="shared" si="31"/>
        <v>是</v>
      </c>
      <c r="G694" s="384" t="str">
        <f t="shared" si="32"/>
        <v>项</v>
      </c>
    </row>
    <row r="695" ht="36" customHeight="1" spans="1:7">
      <c r="A695" s="531">
        <v>2100404</v>
      </c>
      <c r="B695" s="532" t="s">
        <v>615</v>
      </c>
      <c r="C695" s="312"/>
      <c r="D695" s="312"/>
      <c r="E695" s="431" t="str">
        <f t="shared" si="33"/>
        <v/>
      </c>
      <c r="F695" s="322" t="str">
        <f t="shared" si="31"/>
        <v>否</v>
      </c>
      <c r="G695" s="384" t="str">
        <f t="shared" si="32"/>
        <v>项</v>
      </c>
    </row>
    <row r="696" ht="36" customHeight="1" spans="1:7">
      <c r="A696" s="531">
        <v>2100405</v>
      </c>
      <c r="B696" s="532" t="s">
        <v>616</v>
      </c>
      <c r="C696" s="312">
        <v>892</v>
      </c>
      <c r="D696" s="312">
        <v>891</v>
      </c>
      <c r="E696" s="431">
        <f t="shared" si="33"/>
        <v>-0.001</v>
      </c>
      <c r="F696" s="322" t="str">
        <f t="shared" si="31"/>
        <v>是</v>
      </c>
      <c r="G696" s="384" t="str">
        <f t="shared" si="32"/>
        <v>项</v>
      </c>
    </row>
    <row r="697" ht="36" customHeight="1" spans="1:7">
      <c r="A697" s="531">
        <v>2100406</v>
      </c>
      <c r="B697" s="532" t="s">
        <v>617</v>
      </c>
      <c r="C697" s="312">
        <v>692</v>
      </c>
      <c r="D697" s="312">
        <v>705</v>
      </c>
      <c r="E697" s="431">
        <f t="shared" si="33"/>
        <v>0.019</v>
      </c>
      <c r="F697" s="322" t="str">
        <f t="shared" si="31"/>
        <v>是</v>
      </c>
      <c r="G697" s="384" t="str">
        <f t="shared" si="32"/>
        <v>项</v>
      </c>
    </row>
    <row r="698" ht="36" customHeight="1" spans="1:7">
      <c r="A698" s="531">
        <v>2100407</v>
      </c>
      <c r="B698" s="532" t="s">
        <v>618</v>
      </c>
      <c r="C698" s="312"/>
      <c r="D698" s="312"/>
      <c r="E698" s="431" t="str">
        <f t="shared" si="33"/>
        <v/>
      </c>
      <c r="F698" s="322" t="str">
        <f t="shared" si="31"/>
        <v>否</v>
      </c>
      <c r="G698" s="384" t="str">
        <f t="shared" si="32"/>
        <v>项</v>
      </c>
    </row>
    <row r="699" ht="36" customHeight="1" spans="1:7">
      <c r="A699" s="531">
        <v>2100408</v>
      </c>
      <c r="B699" s="532" t="s">
        <v>619</v>
      </c>
      <c r="C699" s="312">
        <v>586</v>
      </c>
      <c r="D699" s="312">
        <v>944</v>
      </c>
      <c r="E699" s="431">
        <f t="shared" si="33"/>
        <v>0.611</v>
      </c>
      <c r="F699" s="322" t="str">
        <f t="shared" si="31"/>
        <v>是</v>
      </c>
      <c r="G699" s="384" t="str">
        <f t="shared" si="32"/>
        <v>项</v>
      </c>
    </row>
    <row r="700" ht="36" customHeight="1" spans="1:7">
      <c r="A700" s="531">
        <v>2100409</v>
      </c>
      <c r="B700" s="532" t="s">
        <v>620</v>
      </c>
      <c r="C700" s="312">
        <v>2229</v>
      </c>
      <c r="D700" s="312">
        <v>1355</v>
      </c>
      <c r="E700" s="431">
        <f t="shared" si="33"/>
        <v>-0.392</v>
      </c>
      <c r="F700" s="322" t="str">
        <f t="shared" si="31"/>
        <v>是</v>
      </c>
      <c r="G700" s="384" t="str">
        <f t="shared" si="32"/>
        <v>项</v>
      </c>
    </row>
    <row r="701" ht="36" customHeight="1" spans="1:7">
      <c r="A701" s="531">
        <v>2100410</v>
      </c>
      <c r="B701" s="532" t="s">
        <v>621</v>
      </c>
      <c r="C701" s="312">
        <v>930</v>
      </c>
      <c r="D701" s="312"/>
      <c r="E701" s="431">
        <f t="shared" si="33"/>
        <v>-1</v>
      </c>
      <c r="F701" s="322" t="str">
        <f t="shared" si="31"/>
        <v>是</v>
      </c>
      <c r="G701" s="384" t="str">
        <f t="shared" si="32"/>
        <v>项</v>
      </c>
    </row>
    <row r="702" ht="36" customHeight="1" spans="1:7">
      <c r="A702" s="531">
        <v>2100499</v>
      </c>
      <c r="B702" s="532" t="s">
        <v>622</v>
      </c>
      <c r="C702" s="312"/>
      <c r="D702" s="312"/>
      <c r="E702" s="431" t="str">
        <f t="shared" si="33"/>
        <v/>
      </c>
      <c r="F702" s="322" t="str">
        <f t="shared" si="31"/>
        <v>否</v>
      </c>
      <c r="G702" s="384" t="str">
        <f t="shared" si="32"/>
        <v>项</v>
      </c>
    </row>
    <row r="703" ht="36" customHeight="1" spans="1:7">
      <c r="A703" s="530">
        <v>21007</v>
      </c>
      <c r="B703" s="340" t="s">
        <v>623</v>
      </c>
      <c r="C703" s="348">
        <v>143</v>
      </c>
      <c r="D703" s="348">
        <v>158</v>
      </c>
      <c r="E703" s="431">
        <f t="shared" si="33"/>
        <v>0.105</v>
      </c>
      <c r="F703" s="322" t="str">
        <f t="shared" si="31"/>
        <v>是</v>
      </c>
      <c r="G703" s="384" t="str">
        <f t="shared" si="32"/>
        <v>款</v>
      </c>
    </row>
    <row r="704" ht="36" customHeight="1" spans="1:7">
      <c r="A704" s="531">
        <v>2100716</v>
      </c>
      <c r="B704" s="532" t="s">
        <v>624</v>
      </c>
      <c r="C704" s="312"/>
      <c r="D704" s="312"/>
      <c r="E704" s="431" t="str">
        <f t="shared" si="33"/>
        <v/>
      </c>
      <c r="F704" s="322" t="str">
        <f t="shared" si="31"/>
        <v>否</v>
      </c>
      <c r="G704" s="384" t="str">
        <f t="shared" si="32"/>
        <v>项</v>
      </c>
    </row>
    <row r="705" ht="36" customHeight="1" spans="1:7">
      <c r="A705" s="531">
        <v>2100717</v>
      </c>
      <c r="B705" s="532" t="s">
        <v>625</v>
      </c>
      <c r="C705" s="312">
        <v>143</v>
      </c>
      <c r="D705" s="312">
        <v>158</v>
      </c>
      <c r="E705" s="430">
        <f t="shared" si="33"/>
        <v>0.105</v>
      </c>
      <c r="F705" s="322" t="str">
        <f t="shared" si="31"/>
        <v>是</v>
      </c>
      <c r="G705" s="384" t="str">
        <f t="shared" si="32"/>
        <v>项</v>
      </c>
    </row>
    <row r="706" ht="36" customHeight="1" spans="1:7">
      <c r="A706" s="531">
        <v>2100799</v>
      </c>
      <c r="B706" s="532" t="s">
        <v>626</v>
      </c>
      <c r="C706" s="312"/>
      <c r="D706" s="312"/>
      <c r="E706" s="431" t="str">
        <f t="shared" si="33"/>
        <v/>
      </c>
      <c r="F706" s="322" t="str">
        <f t="shared" si="31"/>
        <v>否</v>
      </c>
      <c r="G706" s="384" t="str">
        <f t="shared" si="32"/>
        <v>项</v>
      </c>
    </row>
    <row r="707" ht="36" customHeight="1" spans="1:7">
      <c r="A707" s="530">
        <v>21011</v>
      </c>
      <c r="B707" s="340" t="s">
        <v>627</v>
      </c>
      <c r="C707" s="348">
        <v>18304</v>
      </c>
      <c r="D707" s="348">
        <v>18984</v>
      </c>
      <c r="E707" s="431">
        <f t="shared" si="33"/>
        <v>0.037</v>
      </c>
      <c r="F707" s="322" t="str">
        <f t="shared" si="31"/>
        <v>是</v>
      </c>
      <c r="G707" s="384" t="str">
        <f t="shared" si="32"/>
        <v>款</v>
      </c>
    </row>
    <row r="708" ht="36" customHeight="1" spans="1:7">
      <c r="A708" s="531">
        <v>2101101</v>
      </c>
      <c r="B708" s="532" t="s">
        <v>628</v>
      </c>
      <c r="C708" s="312">
        <v>3902</v>
      </c>
      <c r="D708" s="312">
        <v>4348</v>
      </c>
      <c r="E708" s="430">
        <f t="shared" si="33"/>
        <v>0.114</v>
      </c>
      <c r="F708" s="322" t="str">
        <f t="shared" ref="F708:F771" si="34">IF(LEN(A708)=3,"是",IF(B708&lt;&gt;"",IF(SUM(C708:D708)&lt;&gt;0,"是","否"),"是"))</f>
        <v>是</v>
      </c>
      <c r="G708" s="384" t="str">
        <f t="shared" ref="G708:G771" si="35">IF(LEN(A708)=3,"类",IF(LEN(A708)=5,"款","项"))</f>
        <v>项</v>
      </c>
    </row>
    <row r="709" ht="36" customHeight="1" spans="1:7">
      <c r="A709" s="531">
        <v>2101102</v>
      </c>
      <c r="B709" s="532" t="s">
        <v>629</v>
      </c>
      <c r="C709" s="312">
        <v>5539</v>
      </c>
      <c r="D709" s="312">
        <v>5894</v>
      </c>
      <c r="E709" s="431">
        <f t="shared" si="33"/>
        <v>0.064</v>
      </c>
      <c r="F709" s="322" t="str">
        <f t="shared" si="34"/>
        <v>是</v>
      </c>
      <c r="G709" s="384" t="str">
        <f t="shared" si="35"/>
        <v>项</v>
      </c>
    </row>
    <row r="710" ht="36" customHeight="1" spans="1:7">
      <c r="A710" s="531">
        <v>2101103</v>
      </c>
      <c r="B710" s="532" t="s">
        <v>630</v>
      </c>
      <c r="C710" s="312">
        <v>8059</v>
      </c>
      <c r="D710" s="312">
        <v>7720</v>
      </c>
      <c r="E710" s="431">
        <f t="shared" si="33"/>
        <v>-0.042</v>
      </c>
      <c r="F710" s="322" t="str">
        <f t="shared" si="34"/>
        <v>是</v>
      </c>
      <c r="G710" s="384" t="str">
        <f t="shared" si="35"/>
        <v>项</v>
      </c>
    </row>
    <row r="711" ht="36" customHeight="1" spans="1:7">
      <c r="A711" s="531">
        <v>2101199</v>
      </c>
      <c r="B711" s="532" t="s">
        <v>631</v>
      </c>
      <c r="C711" s="312">
        <v>804</v>
      </c>
      <c r="D711" s="312">
        <v>1022</v>
      </c>
      <c r="E711" s="431">
        <f t="shared" si="33"/>
        <v>0.271</v>
      </c>
      <c r="F711" s="322" t="str">
        <f t="shared" si="34"/>
        <v>是</v>
      </c>
      <c r="G711" s="384" t="str">
        <f t="shared" si="35"/>
        <v>项</v>
      </c>
    </row>
    <row r="712" ht="36" customHeight="1" spans="1:7">
      <c r="A712" s="530">
        <v>21012</v>
      </c>
      <c r="B712" s="340" t="s">
        <v>632</v>
      </c>
      <c r="C712" s="348">
        <v>120933</v>
      </c>
      <c r="D712" s="348">
        <v>129981</v>
      </c>
      <c r="E712" s="430">
        <f t="shared" si="33"/>
        <v>0.075</v>
      </c>
      <c r="F712" s="322" t="str">
        <f t="shared" si="34"/>
        <v>是</v>
      </c>
      <c r="G712" s="384" t="str">
        <f t="shared" si="35"/>
        <v>款</v>
      </c>
    </row>
    <row r="713" ht="36" customHeight="1" spans="1:7">
      <c r="A713" s="531">
        <v>2101201</v>
      </c>
      <c r="B713" s="532" t="s">
        <v>633</v>
      </c>
      <c r="C713" s="312">
        <v>30</v>
      </c>
      <c r="D713" s="312">
        <v>88</v>
      </c>
      <c r="E713" s="431">
        <f t="shared" si="33"/>
        <v>1.933</v>
      </c>
      <c r="F713" s="322" t="str">
        <f t="shared" si="34"/>
        <v>是</v>
      </c>
      <c r="G713" s="384" t="str">
        <f t="shared" si="35"/>
        <v>项</v>
      </c>
    </row>
    <row r="714" ht="36" customHeight="1" spans="1:7">
      <c r="A714" s="531">
        <v>2101202</v>
      </c>
      <c r="B714" s="532" t="s">
        <v>634</v>
      </c>
      <c r="C714" s="312">
        <v>120903</v>
      </c>
      <c r="D714" s="312">
        <v>129893</v>
      </c>
      <c r="E714" s="431">
        <f t="shared" si="33"/>
        <v>0.074</v>
      </c>
      <c r="F714" s="322" t="str">
        <f t="shared" si="34"/>
        <v>是</v>
      </c>
      <c r="G714" s="384" t="str">
        <f t="shared" si="35"/>
        <v>项</v>
      </c>
    </row>
    <row r="715" ht="36" customHeight="1" spans="1:7">
      <c r="A715" s="531">
        <v>2101299</v>
      </c>
      <c r="B715" s="532" t="s">
        <v>635</v>
      </c>
      <c r="C715" s="312"/>
      <c r="D715" s="312"/>
      <c r="E715" s="431" t="str">
        <f t="shared" si="33"/>
        <v/>
      </c>
      <c r="F715" s="322" t="str">
        <f t="shared" si="34"/>
        <v>否</v>
      </c>
      <c r="G715" s="384" t="str">
        <f t="shared" si="35"/>
        <v>项</v>
      </c>
    </row>
    <row r="716" ht="36" customHeight="1" spans="1:7">
      <c r="A716" s="530">
        <v>21013</v>
      </c>
      <c r="B716" s="340" t="s">
        <v>636</v>
      </c>
      <c r="C716" s="349">
        <v>5869</v>
      </c>
      <c r="D716" s="349">
        <v>7319</v>
      </c>
      <c r="E716" s="431">
        <f t="shared" si="33"/>
        <v>0.247</v>
      </c>
      <c r="F716" s="322" t="str">
        <f t="shared" si="34"/>
        <v>是</v>
      </c>
      <c r="G716" s="384" t="str">
        <f t="shared" si="35"/>
        <v>款</v>
      </c>
    </row>
    <row r="717" ht="36" customHeight="1" spans="1:7">
      <c r="A717" s="531">
        <v>2101301</v>
      </c>
      <c r="B717" s="532" t="s">
        <v>637</v>
      </c>
      <c r="C717" s="312">
        <v>5869</v>
      </c>
      <c r="D717" s="312">
        <v>7319</v>
      </c>
      <c r="E717" s="430">
        <f t="shared" ref="E717:E780" si="36">IF(C717&gt;0,D717/C717-1,IF(C717&lt;0,-(D717/C717-1),""))</f>
        <v>0.247</v>
      </c>
      <c r="F717" s="322" t="str">
        <f t="shared" si="34"/>
        <v>是</v>
      </c>
      <c r="G717" s="384" t="str">
        <f t="shared" si="35"/>
        <v>项</v>
      </c>
    </row>
    <row r="718" ht="36" customHeight="1" spans="1:7">
      <c r="A718" s="531">
        <v>2101302</v>
      </c>
      <c r="B718" s="532" t="s">
        <v>638</v>
      </c>
      <c r="C718" s="312"/>
      <c r="D718" s="312"/>
      <c r="E718" s="431" t="str">
        <f t="shared" si="36"/>
        <v/>
      </c>
      <c r="F718" s="322" t="str">
        <f t="shared" si="34"/>
        <v>否</v>
      </c>
      <c r="G718" s="384" t="str">
        <f t="shared" si="35"/>
        <v>项</v>
      </c>
    </row>
    <row r="719" ht="36" customHeight="1" spans="1:7">
      <c r="A719" s="531">
        <v>2101399</v>
      </c>
      <c r="B719" s="532" t="s">
        <v>639</v>
      </c>
      <c r="C719" s="312"/>
      <c r="D719" s="312"/>
      <c r="E719" s="431" t="str">
        <f t="shared" si="36"/>
        <v/>
      </c>
      <c r="F719" s="322" t="str">
        <f t="shared" si="34"/>
        <v>否</v>
      </c>
      <c r="G719" s="384" t="str">
        <f t="shared" si="35"/>
        <v>项</v>
      </c>
    </row>
    <row r="720" ht="36" customHeight="1" spans="1:7">
      <c r="A720" s="530">
        <v>21014</v>
      </c>
      <c r="B720" s="340" t="s">
        <v>640</v>
      </c>
      <c r="C720" s="348"/>
      <c r="D720" s="348"/>
      <c r="E720" s="431" t="str">
        <f t="shared" si="36"/>
        <v/>
      </c>
      <c r="F720" s="322" t="str">
        <f t="shared" si="34"/>
        <v>否</v>
      </c>
      <c r="G720" s="384" t="str">
        <f t="shared" si="35"/>
        <v>款</v>
      </c>
    </row>
    <row r="721" ht="36" customHeight="1" spans="1:7">
      <c r="A721" s="531">
        <v>2101401</v>
      </c>
      <c r="B721" s="532" t="s">
        <v>641</v>
      </c>
      <c r="C721" s="312"/>
      <c r="D721" s="312"/>
      <c r="E721" s="430" t="str">
        <f t="shared" si="36"/>
        <v/>
      </c>
      <c r="F721" s="322" t="str">
        <f t="shared" si="34"/>
        <v>否</v>
      </c>
      <c r="G721" s="384" t="str">
        <f t="shared" si="35"/>
        <v>项</v>
      </c>
    </row>
    <row r="722" ht="36" customHeight="1" spans="1:7">
      <c r="A722" s="531">
        <v>2101499</v>
      </c>
      <c r="B722" s="532" t="s">
        <v>642</v>
      </c>
      <c r="C722" s="312"/>
      <c r="D722" s="312"/>
      <c r="E722" s="431" t="str">
        <f t="shared" si="36"/>
        <v/>
      </c>
      <c r="F722" s="322" t="str">
        <f t="shared" si="34"/>
        <v>否</v>
      </c>
      <c r="G722" s="384" t="str">
        <f t="shared" si="35"/>
        <v>项</v>
      </c>
    </row>
    <row r="723" ht="36" customHeight="1" spans="1:7">
      <c r="A723" s="530">
        <v>21015</v>
      </c>
      <c r="B723" s="340" t="s">
        <v>643</v>
      </c>
      <c r="C723" s="348">
        <v>1315</v>
      </c>
      <c r="D723" s="348">
        <v>1365</v>
      </c>
      <c r="E723" s="431">
        <f t="shared" si="36"/>
        <v>0.038</v>
      </c>
      <c r="F723" s="322" t="str">
        <f t="shared" si="34"/>
        <v>是</v>
      </c>
      <c r="G723" s="384" t="str">
        <f t="shared" si="35"/>
        <v>款</v>
      </c>
    </row>
    <row r="724" ht="36" customHeight="1" spans="1:7">
      <c r="A724" s="531">
        <v>2101501</v>
      </c>
      <c r="B724" s="532" t="s">
        <v>138</v>
      </c>
      <c r="C724" s="312">
        <v>884</v>
      </c>
      <c r="D724" s="312">
        <v>908</v>
      </c>
      <c r="E724" s="431">
        <f t="shared" si="36"/>
        <v>0.027</v>
      </c>
      <c r="F724" s="322" t="str">
        <f t="shared" si="34"/>
        <v>是</v>
      </c>
      <c r="G724" s="384" t="str">
        <f t="shared" si="35"/>
        <v>项</v>
      </c>
    </row>
    <row r="725" ht="36" customHeight="1" spans="1:7">
      <c r="A725" s="531">
        <v>2101502</v>
      </c>
      <c r="B725" s="532" t="s">
        <v>139</v>
      </c>
      <c r="C725" s="312"/>
      <c r="D725" s="312"/>
      <c r="E725" s="430" t="str">
        <f t="shared" si="36"/>
        <v/>
      </c>
      <c r="F725" s="322" t="str">
        <f t="shared" si="34"/>
        <v>否</v>
      </c>
      <c r="G725" s="384" t="str">
        <f t="shared" si="35"/>
        <v>项</v>
      </c>
    </row>
    <row r="726" ht="36" customHeight="1" spans="1:7">
      <c r="A726" s="531">
        <v>2101503</v>
      </c>
      <c r="B726" s="532" t="s">
        <v>140</v>
      </c>
      <c r="C726" s="312"/>
      <c r="D726" s="312"/>
      <c r="E726" s="431" t="str">
        <f t="shared" si="36"/>
        <v/>
      </c>
      <c r="F726" s="322" t="str">
        <f t="shared" si="34"/>
        <v>否</v>
      </c>
      <c r="G726" s="384" t="str">
        <f t="shared" si="35"/>
        <v>项</v>
      </c>
    </row>
    <row r="727" ht="36" customHeight="1" spans="1:7">
      <c r="A727" s="531">
        <v>2101504</v>
      </c>
      <c r="B727" s="532" t="s">
        <v>178</v>
      </c>
      <c r="C727" s="312"/>
      <c r="D727" s="312"/>
      <c r="E727" s="431" t="str">
        <f t="shared" si="36"/>
        <v/>
      </c>
      <c r="F727" s="322" t="str">
        <f t="shared" si="34"/>
        <v>否</v>
      </c>
      <c r="G727" s="384" t="str">
        <f t="shared" si="35"/>
        <v>项</v>
      </c>
    </row>
    <row r="728" ht="36" customHeight="1" spans="1:7">
      <c r="A728" s="531">
        <v>2101505</v>
      </c>
      <c r="B728" s="532" t="s">
        <v>644</v>
      </c>
      <c r="C728" s="312">
        <v>356</v>
      </c>
      <c r="D728" s="312">
        <v>368</v>
      </c>
      <c r="E728" s="430">
        <f t="shared" si="36"/>
        <v>0.034</v>
      </c>
      <c r="F728" s="322" t="str">
        <f t="shared" si="34"/>
        <v>是</v>
      </c>
      <c r="G728" s="384" t="str">
        <f t="shared" si="35"/>
        <v>项</v>
      </c>
    </row>
    <row r="729" ht="36" customHeight="1" spans="1:7">
      <c r="A729" s="531">
        <v>2101506</v>
      </c>
      <c r="B729" s="532" t="s">
        <v>645</v>
      </c>
      <c r="C729" s="312"/>
      <c r="D729" s="312"/>
      <c r="E729" s="431" t="str">
        <f t="shared" si="36"/>
        <v/>
      </c>
      <c r="F729" s="322" t="str">
        <f t="shared" si="34"/>
        <v>否</v>
      </c>
      <c r="G729" s="384" t="str">
        <f t="shared" si="35"/>
        <v>项</v>
      </c>
    </row>
    <row r="730" ht="36" customHeight="1" spans="1:7">
      <c r="A730" s="531">
        <v>2101550</v>
      </c>
      <c r="B730" s="532" t="s">
        <v>147</v>
      </c>
      <c r="C730" s="312">
        <v>74</v>
      </c>
      <c r="D730" s="312">
        <v>87</v>
      </c>
      <c r="E730" s="431">
        <f t="shared" si="36"/>
        <v>0.176</v>
      </c>
      <c r="F730" s="322" t="str">
        <f t="shared" si="34"/>
        <v>是</v>
      </c>
      <c r="G730" s="384" t="str">
        <f t="shared" si="35"/>
        <v>项</v>
      </c>
    </row>
    <row r="731" ht="36" customHeight="1" spans="1:7">
      <c r="A731" s="531">
        <v>2101599</v>
      </c>
      <c r="B731" s="532" t="s">
        <v>646</v>
      </c>
      <c r="C731" s="312">
        <v>1</v>
      </c>
      <c r="D731" s="312">
        <v>2</v>
      </c>
      <c r="E731" s="431">
        <f t="shared" si="36"/>
        <v>1</v>
      </c>
      <c r="F731" s="322" t="str">
        <f t="shared" si="34"/>
        <v>是</v>
      </c>
      <c r="G731" s="384" t="str">
        <f t="shared" si="35"/>
        <v>项</v>
      </c>
    </row>
    <row r="732" ht="36" customHeight="1" spans="1:7">
      <c r="A732" s="531">
        <v>21017</v>
      </c>
      <c r="B732" s="340" t="s">
        <v>647</v>
      </c>
      <c r="C732" s="542">
        <v>318</v>
      </c>
      <c r="D732" s="542">
        <v>80</v>
      </c>
      <c r="E732" s="431">
        <f t="shared" si="36"/>
        <v>-0.748</v>
      </c>
      <c r="F732" s="322" t="str">
        <f t="shared" si="34"/>
        <v>是</v>
      </c>
      <c r="G732" s="384" t="str">
        <f t="shared" si="35"/>
        <v>款</v>
      </c>
    </row>
    <row r="733" ht="36" customHeight="1" spans="1:7">
      <c r="A733" s="531">
        <v>2101701</v>
      </c>
      <c r="B733" s="532" t="s">
        <v>138</v>
      </c>
      <c r="C733" s="312"/>
      <c r="D733" s="312"/>
      <c r="E733" s="431" t="str">
        <f t="shared" si="36"/>
        <v/>
      </c>
      <c r="F733" s="322" t="str">
        <f t="shared" si="34"/>
        <v>否</v>
      </c>
      <c r="G733" s="384" t="str">
        <f t="shared" si="35"/>
        <v>项</v>
      </c>
    </row>
    <row r="734" ht="36" customHeight="1" spans="1:7">
      <c r="A734" s="531">
        <v>2101702</v>
      </c>
      <c r="B734" s="532" t="s">
        <v>139</v>
      </c>
      <c r="C734" s="312"/>
      <c r="D734" s="312"/>
      <c r="E734" s="431" t="str">
        <f t="shared" si="36"/>
        <v/>
      </c>
      <c r="F734" s="322" t="str">
        <f t="shared" si="34"/>
        <v>否</v>
      </c>
      <c r="G734" s="384" t="str">
        <f t="shared" si="35"/>
        <v>项</v>
      </c>
    </row>
    <row r="735" ht="36" customHeight="1" spans="1:7">
      <c r="A735" s="531">
        <v>2101703</v>
      </c>
      <c r="B735" s="532" t="s">
        <v>140</v>
      </c>
      <c r="C735" s="312"/>
      <c r="D735" s="312"/>
      <c r="E735" s="431" t="str">
        <f t="shared" si="36"/>
        <v/>
      </c>
      <c r="F735" s="322" t="str">
        <f t="shared" si="34"/>
        <v>否</v>
      </c>
      <c r="G735" s="384" t="str">
        <f t="shared" si="35"/>
        <v>项</v>
      </c>
    </row>
    <row r="736" ht="36" customHeight="1" spans="1:7">
      <c r="A736" s="531">
        <v>2101704</v>
      </c>
      <c r="B736" s="532" t="s">
        <v>648</v>
      </c>
      <c r="C736" s="312">
        <v>318</v>
      </c>
      <c r="D736" s="312">
        <v>80</v>
      </c>
      <c r="E736" s="431">
        <f t="shared" si="36"/>
        <v>-0.748</v>
      </c>
      <c r="F736" s="322" t="str">
        <f t="shared" si="34"/>
        <v>是</v>
      </c>
      <c r="G736" s="384" t="str">
        <f t="shared" si="35"/>
        <v>项</v>
      </c>
    </row>
    <row r="737" ht="36" customHeight="1" spans="1:7">
      <c r="A737" s="531">
        <v>2101750</v>
      </c>
      <c r="B737" s="532" t="s">
        <v>147</v>
      </c>
      <c r="C737" s="312"/>
      <c r="D737" s="312"/>
      <c r="E737" s="430" t="str">
        <f t="shared" si="36"/>
        <v/>
      </c>
      <c r="F737" s="322" t="str">
        <f t="shared" si="34"/>
        <v>否</v>
      </c>
      <c r="G737" s="384" t="str">
        <f t="shared" si="35"/>
        <v>项</v>
      </c>
    </row>
    <row r="738" ht="36" customHeight="1" spans="1:7">
      <c r="A738" s="531">
        <v>2101799</v>
      </c>
      <c r="B738" s="532" t="s">
        <v>649</v>
      </c>
      <c r="C738" s="312"/>
      <c r="D738" s="312"/>
      <c r="E738" s="431" t="str">
        <f t="shared" si="36"/>
        <v/>
      </c>
      <c r="F738" s="322" t="str">
        <f t="shared" si="34"/>
        <v>否</v>
      </c>
      <c r="G738" s="384" t="str">
        <f t="shared" si="35"/>
        <v>项</v>
      </c>
    </row>
    <row r="739" ht="36" customHeight="1" spans="1:7">
      <c r="A739" s="531">
        <v>21018</v>
      </c>
      <c r="B739" s="340" t="s">
        <v>650</v>
      </c>
      <c r="C739" s="542"/>
      <c r="D739" s="542"/>
      <c r="E739" s="430" t="str">
        <f t="shared" si="36"/>
        <v/>
      </c>
      <c r="F739" s="322" t="str">
        <f t="shared" si="34"/>
        <v>否</v>
      </c>
      <c r="G739" s="384" t="str">
        <f t="shared" si="35"/>
        <v>款</v>
      </c>
    </row>
    <row r="740" ht="36" customHeight="1" spans="1:7">
      <c r="A740" s="531">
        <v>2101801</v>
      </c>
      <c r="B740" s="532" t="s">
        <v>138</v>
      </c>
      <c r="C740" s="312"/>
      <c r="D740" s="312"/>
      <c r="E740" s="431" t="str">
        <f t="shared" si="36"/>
        <v/>
      </c>
      <c r="F740" s="322" t="str">
        <f t="shared" si="34"/>
        <v>否</v>
      </c>
      <c r="G740" s="384" t="str">
        <f t="shared" si="35"/>
        <v>项</v>
      </c>
    </row>
    <row r="741" ht="36" customHeight="1" spans="1:7">
      <c r="A741" s="531">
        <v>2101802</v>
      </c>
      <c r="B741" s="532" t="s">
        <v>139</v>
      </c>
      <c r="C741" s="312"/>
      <c r="D741" s="312"/>
      <c r="E741" s="431" t="str">
        <f t="shared" si="36"/>
        <v/>
      </c>
      <c r="F741" s="322" t="str">
        <f t="shared" si="34"/>
        <v>否</v>
      </c>
      <c r="G741" s="384" t="str">
        <f t="shared" si="35"/>
        <v>项</v>
      </c>
    </row>
    <row r="742" ht="36" customHeight="1" spans="1:7">
      <c r="A742" s="531">
        <v>2101803</v>
      </c>
      <c r="B742" s="532" t="s">
        <v>140</v>
      </c>
      <c r="C742" s="312"/>
      <c r="D742" s="312"/>
      <c r="E742" s="431" t="str">
        <f t="shared" si="36"/>
        <v/>
      </c>
      <c r="F742" s="322" t="str">
        <f t="shared" si="34"/>
        <v>否</v>
      </c>
      <c r="G742" s="384" t="str">
        <f t="shared" si="35"/>
        <v>项</v>
      </c>
    </row>
    <row r="743" ht="36" customHeight="1" spans="1:7">
      <c r="A743" s="531">
        <v>2101899</v>
      </c>
      <c r="B743" s="532" t="s">
        <v>651</v>
      </c>
      <c r="C743" s="312"/>
      <c r="D743" s="312"/>
      <c r="E743" s="431" t="str">
        <f t="shared" si="36"/>
        <v/>
      </c>
      <c r="F743" s="322" t="str">
        <f t="shared" si="34"/>
        <v>否</v>
      </c>
      <c r="G743" s="384" t="str">
        <f t="shared" si="35"/>
        <v>项</v>
      </c>
    </row>
    <row r="744" ht="36" customHeight="1" spans="1:7">
      <c r="A744" s="531">
        <v>21019</v>
      </c>
      <c r="B744" s="340" t="s">
        <v>652</v>
      </c>
      <c r="C744" s="312"/>
      <c r="D744" s="312"/>
      <c r="E744" s="430" t="str">
        <f t="shared" si="36"/>
        <v/>
      </c>
      <c r="F744" s="322" t="str">
        <f t="shared" si="34"/>
        <v>否</v>
      </c>
      <c r="G744" s="384" t="str">
        <f t="shared" si="35"/>
        <v>款</v>
      </c>
    </row>
    <row r="745" ht="36" customHeight="1" spans="1:7">
      <c r="A745" s="531">
        <v>2101901</v>
      </c>
      <c r="B745" s="532" t="s">
        <v>653</v>
      </c>
      <c r="C745" s="312"/>
      <c r="D745" s="312"/>
      <c r="E745" s="431" t="str">
        <f t="shared" si="36"/>
        <v/>
      </c>
      <c r="F745" s="322" t="str">
        <f t="shared" si="34"/>
        <v>否</v>
      </c>
      <c r="G745" s="384" t="str">
        <f t="shared" si="35"/>
        <v>项</v>
      </c>
    </row>
    <row r="746" ht="36" customHeight="1" spans="1:7">
      <c r="A746" s="531">
        <v>2101902</v>
      </c>
      <c r="B746" s="532" t="s">
        <v>654</v>
      </c>
      <c r="C746" s="312"/>
      <c r="D746" s="312"/>
      <c r="E746" s="431" t="str">
        <f t="shared" si="36"/>
        <v/>
      </c>
      <c r="F746" s="322" t="str">
        <f t="shared" si="34"/>
        <v>否</v>
      </c>
      <c r="G746" s="384" t="str">
        <f t="shared" si="35"/>
        <v>项</v>
      </c>
    </row>
    <row r="747" ht="36" customHeight="1" spans="1:7">
      <c r="A747" s="531">
        <v>2101999</v>
      </c>
      <c r="B747" s="532" t="s">
        <v>655</v>
      </c>
      <c r="C747" s="312"/>
      <c r="D747" s="312"/>
      <c r="E747" s="431" t="str">
        <f t="shared" si="36"/>
        <v/>
      </c>
      <c r="F747" s="322" t="str">
        <f t="shared" si="34"/>
        <v>否</v>
      </c>
      <c r="G747" s="384" t="str">
        <f t="shared" si="35"/>
        <v>项</v>
      </c>
    </row>
    <row r="748" ht="36" customHeight="1" spans="1:7">
      <c r="A748" s="530">
        <v>21099</v>
      </c>
      <c r="B748" s="340" t="s">
        <v>656</v>
      </c>
      <c r="C748" s="348">
        <v>18529</v>
      </c>
      <c r="D748" s="348">
        <v>9386</v>
      </c>
      <c r="E748" s="431">
        <f t="shared" si="36"/>
        <v>-0.493</v>
      </c>
      <c r="F748" s="322" t="str">
        <f t="shared" si="34"/>
        <v>是</v>
      </c>
      <c r="G748" s="384" t="str">
        <f t="shared" si="35"/>
        <v>款</v>
      </c>
    </row>
    <row r="749" ht="36" customHeight="1" spans="1:7">
      <c r="A749" s="531">
        <v>2109999</v>
      </c>
      <c r="B749" s="532" t="s">
        <v>656</v>
      </c>
      <c r="C749" s="312">
        <v>18529</v>
      </c>
      <c r="D749" s="312">
        <v>9386</v>
      </c>
      <c r="E749" s="431">
        <f t="shared" si="36"/>
        <v>-0.493</v>
      </c>
      <c r="F749" s="322" t="str">
        <f t="shared" si="34"/>
        <v>是</v>
      </c>
      <c r="G749" s="384" t="str">
        <f t="shared" si="35"/>
        <v>项</v>
      </c>
    </row>
    <row r="750" ht="36" customHeight="1" spans="1:7">
      <c r="A750" s="530" t="s">
        <v>657</v>
      </c>
      <c r="B750" s="340" t="s">
        <v>270</v>
      </c>
      <c r="C750" s="312"/>
      <c r="D750" s="312"/>
      <c r="E750" s="431" t="str">
        <f t="shared" si="36"/>
        <v/>
      </c>
      <c r="F750" s="322" t="str">
        <f t="shared" si="34"/>
        <v>否</v>
      </c>
      <c r="G750" s="384" t="str">
        <f t="shared" si="35"/>
        <v>项</v>
      </c>
    </row>
    <row r="751" ht="36" customHeight="1" spans="1:7">
      <c r="A751" s="530" t="s">
        <v>658</v>
      </c>
      <c r="B751" s="344" t="s">
        <v>339</v>
      </c>
      <c r="C751" s="312"/>
      <c r="D751" s="312"/>
      <c r="E751" s="431" t="str">
        <f t="shared" si="36"/>
        <v/>
      </c>
      <c r="F751" s="322" t="str">
        <f t="shared" si="34"/>
        <v>否</v>
      </c>
      <c r="G751" s="384" t="str">
        <f t="shared" si="35"/>
        <v>项</v>
      </c>
    </row>
    <row r="752" ht="36" customHeight="1" spans="1:7">
      <c r="A752" s="530">
        <v>211</v>
      </c>
      <c r="B752" s="344" t="s">
        <v>88</v>
      </c>
      <c r="C752" s="348">
        <v>32530</v>
      </c>
      <c r="D752" s="348">
        <v>34386</v>
      </c>
      <c r="E752" s="431">
        <f t="shared" si="36"/>
        <v>0.057</v>
      </c>
      <c r="F752" s="322" t="str">
        <f t="shared" si="34"/>
        <v>是</v>
      </c>
      <c r="G752" s="384" t="str">
        <f t="shared" si="35"/>
        <v>类</v>
      </c>
    </row>
    <row r="753" ht="36" customHeight="1" spans="1:7">
      <c r="A753" s="530">
        <v>21101</v>
      </c>
      <c r="B753" s="340" t="s">
        <v>659</v>
      </c>
      <c r="C753" s="348">
        <v>6415</v>
      </c>
      <c r="D753" s="348">
        <v>6360</v>
      </c>
      <c r="E753" s="431">
        <f t="shared" si="36"/>
        <v>-0.009</v>
      </c>
      <c r="F753" s="322" t="str">
        <f t="shared" si="34"/>
        <v>是</v>
      </c>
      <c r="G753" s="384" t="str">
        <f t="shared" si="35"/>
        <v>款</v>
      </c>
    </row>
    <row r="754" ht="36" customHeight="1" spans="1:7">
      <c r="A754" s="531">
        <v>2110101</v>
      </c>
      <c r="B754" s="532" t="s">
        <v>138</v>
      </c>
      <c r="C754" s="312">
        <v>5431</v>
      </c>
      <c r="D754" s="312">
        <v>5446</v>
      </c>
      <c r="E754" s="430">
        <f t="shared" si="36"/>
        <v>0.003</v>
      </c>
      <c r="F754" s="322" t="str">
        <f t="shared" si="34"/>
        <v>是</v>
      </c>
      <c r="G754" s="384" t="str">
        <f t="shared" si="35"/>
        <v>项</v>
      </c>
    </row>
    <row r="755" ht="36" customHeight="1" spans="1:7">
      <c r="A755" s="531">
        <v>2110102</v>
      </c>
      <c r="B755" s="532" t="s">
        <v>139</v>
      </c>
      <c r="C755" s="312">
        <v>186</v>
      </c>
      <c r="D755" s="312">
        <v>219</v>
      </c>
      <c r="E755" s="431">
        <f t="shared" si="36"/>
        <v>0.177</v>
      </c>
      <c r="F755" s="322" t="str">
        <f t="shared" si="34"/>
        <v>是</v>
      </c>
      <c r="G755" s="384" t="str">
        <f t="shared" si="35"/>
        <v>项</v>
      </c>
    </row>
    <row r="756" ht="36" customHeight="1" spans="1:7">
      <c r="A756" s="531">
        <v>2110103</v>
      </c>
      <c r="B756" s="532" t="s">
        <v>140</v>
      </c>
      <c r="C756" s="312"/>
      <c r="D756" s="312"/>
      <c r="E756" s="431" t="str">
        <f t="shared" si="36"/>
        <v/>
      </c>
      <c r="F756" s="322" t="str">
        <f t="shared" si="34"/>
        <v>否</v>
      </c>
      <c r="G756" s="384" t="str">
        <f t="shared" si="35"/>
        <v>项</v>
      </c>
    </row>
    <row r="757" ht="36" customHeight="1" spans="1:7">
      <c r="A757" s="531">
        <v>2110104</v>
      </c>
      <c r="B757" s="532" t="s">
        <v>660</v>
      </c>
      <c r="C757" s="312"/>
      <c r="D757" s="312"/>
      <c r="E757" s="431" t="str">
        <f t="shared" si="36"/>
        <v/>
      </c>
      <c r="F757" s="322" t="str">
        <f t="shared" si="34"/>
        <v>否</v>
      </c>
      <c r="G757" s="384" t="str">
        <f t="shared" si="35"/>
        <v>项</v>
      </c>
    </row>
    <row r="758" ht="36" customHeight="1" spans="1:7">
      <c r="A758" s="531">
        <v>2110105</v>
      </c>
      <c r="B758" s="532" t="s">
        <v>661</v>
      </c>
      <c r="C758" s="312">
        <v>91</v>
      </c>
      <c r="D758" s="312"/>
      <c r="E758" s="430">
        <f t="shared" si="36"/>
        <v>-1</v>
      </c>
      <c r="F758" s="322" t="str">
        <f t="shared" si="34"/>
        <v>是</v>
      </c>
      <c r="G758" s="384" t="str">
        <f t="shared" si="35"/>
        <v>项</v>
      </c>
    </row>
    <row r="759" ht="36" customHeight="1" spans="1:7">
      <c r="A759" s="531">
        <v>2110106</v>
      </c>
      <c r="B759" s="532" t="s">
        <v>662</v>
      </c>
      <c r="C759" s="312"/>
      <c r="D759" s="312"/>
      <c r="E759" s="431" t="str">
        <f t="shared" si="36"/>
        <v/>
      </c>
      <c r="F759" s="322" t="str">
        <f t="shared" si="34"/>
        <v>否</v>
      </c>
      <c r="G759" s="384" t="str">
        <f t="shared" si="35"/>
        <v>项</v>
      </c>
    </row>
    <row r="760" ht="36" customHeight="1" spans="1:7">
      <c r="A760" s="531">
        <v>2110107</v>
      </c>
      <c r="B760" s="532" t="s">
        <v>663</v>
      </c>
      <c r="C760" s="312"/>
      <c r="D760" s="312">
        <v>30</v>
      </c>
      <c r="E760" s="431" t="str">
        <f t="shared" si="36"/>
        <v/>
      </c>
      <c r="F760" s="322" t="str">
        <f t="shared" si="34"/>
        <v>是</v>
      </c>
      <c r="G760" s="384" t="str">
        <f t="shared" si="35"/>
        <v>项</v>
      </c>
    </row>
    <row r="761" ht="36" customHeight="1" spans="1:7">
      <c r="A761" s="531">
        <v>2110108</v>
      </c>
      <c r="B761" s="532" t="s">
        <v>664</v>
      </c>
      <c r="C761" s="312"/>
      <c r="D761" s="312"/>
      <c r="E761" s="431" t="str">
        <f t="shared" si="36"/>
        <v/>
      </c>
      <c r="F761" s="322" t="str">
        <f t="shared" si="34"/>
        <v>否</v>
      </c>
      <c r="G761" s="384" t="str">
        <f t="shared" si="35"/>
        <v>项</v>
      </c>
    </row>
    <row r="762" ht="36" customHeight="1" spans="1:7">
      <c r="A762" s="531">
        <v>2110199</v>
      </c>
      <c r="B762" s="532" t="s">
        <v>665</v>
      </c>
      <c r="C762" s="312">
        <v>707</v>
      </c>
      <c r="D762" s="312">
        <v>665</v>
      </c>
      <c r="E762" s="431">
        <f t="shared" si="36"/>
        <v>-0.059</v>
      </c>
      <c r="F762" s="322" t="str">
        <f t="shared" si="34"/>
        <v>是</v>
      </c>
      <c r="G762" s="384" t="str">
        <f t="shared" si="35"/>
        <v>项</v>
      </c>
    </row>
    <row r="763" ht="36" customHeight="1" spans="1:7">
      <c r="A763" s="530">
        <v>21102</v>
      </c>
      <c r="B763" s="340" t="s">
        <v>666</v>
      </c>
      <c r="C763" s="348">
        <v>-1</v>
      </c>
      <c r="D763" s="348"/>
      <c r="E763" s="431">
        <f t="shared" si="36"/>
        <v>1</v>
      </c>
      <c r="F763" s="322" t="str">
        <f t="shared" si="34"/>
        <v>是</v>
      </c>
      <c r="G763" s="384" t="str">
        <f t="shared" si="35"/>
        <v>款</v>
      </c>
    </row>
    <row r="764" ht="36" customHeight="1" spans="1:7">
      <c r="A764" s="531">
        <v>2110203</v>
      </c>
      <c r="B764" s="532" t="s">
        <v>667</v>
      </c>
      <c r="C764" s="312"/>
      <c r="D764" s="312"/>
      <c r="E764" s="431" t="str">
        <f t="shared" si="36"/>
        <v/>
      </c>
      <c r="F764" s="322" t="str">
        <f t="shared" si="34"/>
        <v>否</v>
      </c>
      <c r="G764" s="384" t="str">
        <f t="shared" si="35"/>
        <v>项</v>
      </c>
    </row>
    <row r="765" ht="36" customHeight="1" spans="1:7">
      <c r="A765" s="531">
        <v>2110204</v>
      </c>
      <c r="B765" s="532" t="s">
        <v>668</v>
      </c>
      <c r="C765" s="312"/>
      <c r="D765" s="312"/>
      <c r="E765" s="431" t="str">
        <f t="shared" si="36"/>
        <v/>
      </c>
      <c r="F765" s="322" t="str">
        <f t="shared" si="34"/>
        <v>否</v>
      </c>
      <c r="G765" s="384" t="str">
        <f t="shared" si="35"/>
        <v>项</v>
      </c>
    </row>
    <row r="766" ht="36" customHeight="1" spans="1:7">
      <c r="A766" s="531">
        <v>2110299</v>
      </c>
      <c r="B766" s="532" t="s">
        <v>669</v>
      </c>
      <c r="C766" s="312">
        <v>-1</v>
      </c>
      <c r="D766" s="312"/>
      <c r="E766" s="431">
        <f t="shared" si="36"/>
        <v>1</v>
      </c>
      <c r="F766" s="322" t="str">
        <f t="shared" si="34"/>
        <v>是</v>
      </c>
      <c r="G766" s="384" t="str">
        <f t="shared" si="35"/>
        <v>项</v>
      </c>
    </row>
    <row r="767" ht="36" customHeight="1" spans="1:7">
      <c r="A767" s="530">
        <v>21103</v>
      </c>
      <c r="B767" s="340" t="s">
        <v>670</v>
      </c>
      <c r="C767" s="348">
        <v>15763</v>
      </c>
      <c r="D767" s="348">
        <v>13127</v>
      </c>
      <c r="E767" s="430">
        <f t="shared" si="36"/>
        <v>-0.167</v>
      </c>
      <c r="F767" s="322" t="str">
        <f t="shared" si="34"/>
        <v>是</v>
      </c>
      <c r="G767" s="384" t="str">
        <f t="shared" si="35"/>
        <v>款</v>
      </c>
    </row>
    <row r="768" ht="36" customHeight="1" spans="1:7">
      <c r="A768" s="531">
        <v>2110301</v>
      </c>
      <c r="B768" s="532" t="s">
        <v>671</v>
      </c>
      <c r="C768" s="312">
        <v>5226</v>
      </c>
      <c r="D768" s="312">
        <v>8265</v>
      </c>
      <c r="E768" s="431">
        <f t="shared" si="36"/>
        <v>0.582</v>
      </c>
      <c r="F768" s="322" t="str">
        <f t="shared" si="34"/>
        <v>是</v>
      </c>
      <c r="G768" s="384" t="str">
        <f t="shared" si="35"/>
        <v>项</v>
      </c>
    </row>
    <row r="769" ht="36" customHeight="1" spans="1:7">
      <c r="A769" s="531">
        <v>2110302</v>
      </c>
      <c r="B769" s="532" t="s">
        <v>672</v>
      </c>
      <c r="C769" s="312">
        <v>10344</v>
      </c>
      <c r="D769" s="312">
        <v>4574</v>
      </c>
      <c r="E769" s="431">
        <f t="shared" si="36"/>
        <v>-0.558</v>
      </c>
      <c r="F769" s="322" t="str">
        <f t="shared" si="34"/>
        <v>是</v>
      </c>
      <c r="G769" s="384" t="str">
        <f t="shared" si="35"/>
        <v>项</v>
      </c>
    </row>
    <row r="770" ht="36" customHeight="1" spans="1:7">
      <c r="A770" s="531">
        <v>2110303</v>
      </c>
      <c r="B770" s="532" t="s">
        <v>673</v>
      </c>
      <c r="C770" s="312"/>
      <c r="D770" s="312"/>
      <c r="E770" s="431" t="str">
        <f t="shared" si="36"/>
        <v/>
      </c>
      <c r="F770" s="322" t="str">
        <f t="shared" si="34"/>
        <v>否</v>
      </c>
      <c r="G770" s="384" t="str">
        <f t="shared" si="35"/>
        <v>项</v>
      </c>
    </row>
    <row r="771" ht="36" customHeight="1" spans="1:7">
      <c r="A771" s="531">
        <v>2110304</v>
      </c>
      <c r="B771" s="532" t="s">
        <v>674</v>
      </c>
      <c r="C771" s="312"/>
      <c r="D771" s="312">
        <v>201</v>
      </c>
      <c r="E771" s="431" t="str">
        <f t="shared" si="36"/>
        <v/>
      </c>
      <c r="F771" s="322" t="str">
        <f t="shared" si="34"/>
        <v>是</v>
      </c>
      <c r="G771" s="384" t="str">
        <f t="shared" si="35"/>
        <v>项</v>
      </c>
    </row>
    <row r="772" ht="36" customHeight="1" spans="1:7">
      <c r="A772" s="531">
        <v>2110305</v>
      </c>
      <c r="B772" s="532" t="s">
        <v>675</v>
      </c>
      <c r="C772" s="312"/>
      <c r="D772" s="312"/>
      <c r="E772" s="430" t="str">
        <f t="shared" si="36"/>
        <v/>
      </c>
      <c r="F772" s="322" t="str">
        <f t="shared" ref="F772:F835" si="37">IF(LEN(A772)=3,"是",IF(B772&lt;&gt;"",IF(SUM(C772:D772)&lt;&gt;0,"是","否"),"是"))</f>
        <v>否</v>
      </c>
      <c r="G772" s="384" t="str">
        <f t="shared" ref="G772:G835" si="38">IF(LEN(A772)=3,"类",IF(LEN(A772)=5,"款","项"))</f>
        <v>项</v>
      </c>
    </row>
    <row r="773" ht="36" customHeight="1" spans="1:7">
      <c r="A773" s="531">
        <v>2110306</v>
      </c>
      <c r="B773" s="532" t="s">
        <v>676</v>
      </c>
      <c r="C773" s="312"/>
      <c r="D773" s="312"/>
      <c r="E773" s="431" t="str">
        <f t="shared" si="36"/>
        <v/>
      </c>
      <c r="F773" s="322" t="str">
        <f t="shared" si="37"/>
        <v>否</v>
      </c>
      <c r="G773" s="384" t="str">
        <f t="shared" si="38"/>
        <v>项</v>
      </c>
    </row>
    <row r="774" ht="36" customHeight="1" spans="1:7">
      <c r="A774" s="341">
        <v>2110307</v>
      </c>
      <c r="B774" s="532" t="s">
        <v>677</v>
      </c>
      <c r="C774" s="312">
        <v>15</v>
      </c>
      <c r="D774" s="312"/>
      <c r="E774" s="431">
        <f t="shared" si="36"/>
        <v>-1</v>
      </c>
      <c r="F774" s="322" t="str">
        <f t="shared" si="37"/>
        <v>是</v>
      </c>
      <c r="G774" s="384" t="str">
        <f t="shared" si="38"/>
        <v>项</v>
      </c>
    </row>
    <row r="775" ht="36" customHeight="1" spans="1:7">
      <c r="A775" s="531">
        <v>2110399</v>
      </c>
      <c r="B775" s="532" t="s">
        <v>678</v>
      </c>
      <c r="C775" s="312">
        <v>178</v>
      </c>
      <c r="D775" s="312">
        <v>87</v>
      </c>
      <c r="E775" s="431">
        <f t="shared" si="36"/>
        <v>-0.511</v>
      </c>
      <c r="F775" s="322" t="str">
        <f t="shared" si="37"/>
        <v>是</v>
      </c>
      <c r="G775" s="384" t="str">
        <f t="shared" si="38"/>
        <v>项</v>
      </c>
    </row>
    <row r="776" ht="36" customHeight="1" spans="1:7">
      <c r="A776" s="530">
        <v>21104</v>
      </c>
      <c r="B776" s="340" t="s">
        <v>679</v>
      </c>
      <c r="C776" s="348">
        <v>4202</v>
      </c>
      <c r="D776" s="348">
        <v>5994</v>
      </c>
      <c r="E776" s="431">
        <f t="shared" si="36"/>
        <v>0.426</v>
      </c>
      <c r="F776" s="322" t="str">
        <f t="shared" si="37"/>
        <v>是</v>
      </c>
      <c r="G776" s="384" t="str">
        <f t="shared" si="38"/>
        <v>款</v>
      </c>
    </row>
    <row r="777" ht="36" customHeight="1" spans="1:7">
      <c r="A777" s="531">
        <v>2110401</v>
      </c>
      <c r="B777" s="532" t="s">
        <v>680</v>
      </c>
      <c r="C777" s="312">
        <v>1802</v>
      </c>
      <c r="D777" s="312">
        <v>658</v>
      </c>
      <c r="E777" s="431">
        <f t="shared" si="36"/>
        <v>-0.635</v>
      </c>
      <c r="F777" s="322" t="str">
        <f t="shared" si="37"/>
        <v>是</v>
      </c>
      <c r="G777" s="384" t="str">
        <f t="shared" si="38"/>
        <v>项</v>
      </c>
    </row>
    <row r="778" ht="36" customHeight="1" spans="1:7">
      <c r="A778" s="531">
        <v>2110402</v>
      </c>
      <c r="B778" s="532" t="s">
        <v>681</v>
      </c>
      <c r="C778" s="312">
        <v>249</v>
      </c>
      <c r="D778" s="312">
        <v>1282</v>
      </c>
      <c r="E778" s="431">
        <f t="shared" si="36"/>
        <v>4.149</v>
      </c>
      <c r="F778" s="322" t="str">
        <f t="shared" si="37"/>
        <v>是</v>
      </c>
      <c r="G778" s="384" t="str">
        <f t="shared" si="38"/>
        <v>项</v>
      </c>
    </row>
    <row r="779" ht="36" customHeight="1" spans="1:7">
      <c r="A779" s="531">
        <v>2110404</v>
      </c>
      <c r="B779" s="532" t="s">
        <v>682</v>
      </c>
      <c r="C779" s="312">
        <v>5</v>
      </c>
      <c r="D779" s="312"/>
      <c r="E779" s="430">
        <f t="shared" si="36"/>
        <v>-1</v>
      </c>
      <c r="F779" s="322" t="str">
        <f t="shared" si="37"/>
        <v>是</v>
      </c>
      <c r="G779" s="384" t="str">
        <f t="shared" si="38"/>
        <v>项</v>
      </c>
    </row>
    <row r="780" ht="36" customHeight="1" spans="1:7">
      <c r="A780" s="531">
        <v>2110405</v>
      </c>
      <c r="B780" s="532" t="s">
        <v>683</v>
      </c>
      <c r="C780" s="312"/>
      <c r="D780" s="312"/>
      <c r="E780" s="431" t="str">
        <f t="shared" si="36"/>
        <v/>
      </c>
      <c r="F780" s="322" t="str">
        <f t="shared" si="37"/>
        <v>否</v>
      </c>
      <c r="G780" s="384" t="str">
        <f t="shared" si="38"/>
        <v>项</v>
      </c>
    </row>
    <row r="781" ht="36" customHeight="1" spans="1:7">
      <c r="A781" s="531">
        <v>2110406</v>
      </c>
      <c r="B781" s="532" t="s">
        <v>684</v>
      </c>
      <c r="C781" s="312">
        <v>1212</v>
      </c>
      <c r="D781" s="312">
        <v>3336</v>
      </c>
      <c r="E781" s="431">
        <f t="shared" ref="E781:E844" si="39">IF(C781&gt;0,D781/C781-1,IF(C781&lt;0,-(D781/C781-1),""))</f>
        <v>1.752</v>
      </c>
      <c r="F781" s="322" t="str">
        <f t="shared" si="37"/>
        <v>是</v>
      </c>
      <c r="G781" s="384" t="str">
        <f t="shared" si="38"/>
        <v>项</v>
      </c>
    </row>
    <row r="782" ht="36" customHeight="1" spans="1:7">
      <c r="A782" s="531">
        <v>2110499</v>
      </c>
      <c r="B782" s="532" t="s">
        <v>685</v>
      </c>
      <c r="C782" s="312">
        <v>934</v>
      </c>
      <c r="D782" s="312">
        <v>718</v>
      </c>
      <c r="E782" s="431">
        <f t="shared" si="39"/>
        <v>-0.231</v>
      </c>
      <c r="F782" s="322" t="str">
        <f t="shared" si="37"/>
        <v>是</v>
      </c>
      <c r="G782" s="384" t="str">
        <f t="shared" si="38"/>
        <v>项</v>
      </c>
    </row>
    <row r="783" ht="36" customHeight="1" spans="1:7">
      <c r="A783" s="530">
        <v>21105</v>
      </c>
      <c r="B783" s="340" t="s">
        <v>686</v>
      </c>
      <c r="C783" s="349">
        <v>1253</v>
      </c>
      <c r="D783" s="349">
        <v>3147</v>
      </c>
      <c r="E783" s="431">
        <f t="shared" si="39"/>
        <v>1.512</v>
      </c>
      <c r="F783" s="322" t="str">
        <f t="shared" si="37"/>
        <v>是</v>
      </c>
      <c r="G783" s="384" t="str">
        <f t="shared" si="38"/>
        <v>款</v>
      </c>
    </row>
    <row r="784" ht="36" customHeight="1" spans="1:7">
      <c r="A784" s="531">
        <v>2110501</v>
      </c>
      <c r="B784" s="532" t="s">
        <v>687</v>
      </c>
      <c r="C784" s="312">
        <v>147</v>
      </c>
      <c r="D784" s="312">
        <v>32</v>
      </c>
      <c r="E784" s="431">
        <f t="shared" si="39"/>
        <v>-0.782</v>
      </c>
      <c r="F784" s="322" t="str">
        <f t="shared" si="37"/>
        <v>是</v>
      </c>
      <c r="G784" s="384" t="str">
        <f t="shared" si="38"/>
        <v>项</v>
      </c>
    </row>
    <row r="785" ht="36" customHeight="1" spans="1:7">
      <c r="A785" s="531">
        <v>2110502</v>
      </c>
      <c r="B785" s="532" t="s">
        <v>688</v>
      </c>
      <c r="C785" s="312"/>
      <c r="D785" s="312"/>
      <c r="E785" s="430" t="str">
        <f t="shared" si="39"/>
        <v/>
      </c>
      <c r="F785" s="322" t="str">
        <f t="shared" si="37"/>
        <v>否</v>
      </c>
      <c r="G785" s="384" t="str">
        <f t="shared" si="38"/>
        <v>项</v>
      </c>
    </row>
    <row r="786" ht="36" customHeight="1" spans="1:7">
      <c r="A786" s="531">
        <v>2110503</v>
      </c>
      <c r="B786" s="532" t="s">
        <v>689</v>
      </c>
      <c r="C786" s="312"/>
      <c r="D786" s="312"/>
      <c r="E786" s="431" t="str">
        <f t="shared" si="39"/>
        <v/>
      </c>
      <c r="F786" s="322" t="str">
        <f t="shared" si="37"/>
        <v>否</v>
      </c>
      <c r="G786" s="384" t="str">
        <f t="shared" si="38"/>
        <v>项</v>
      </c>
    </row>
    <row r="787" ht="36" customHeight="1" spans="1:7">
      <c r="A787" s="531">
        <v>2110506</v>
      </c>
      <c r="B787" s="532" t="s">
        <v>690</v>
      </c>
      <c r="C787" s="312">
        <v>897</v>
      </c>
      <c r="D787" s="312"/>
      <c r="E787" s="431">
        <f t="shared" si="39"/>
        <v>-1</v>
      </c>
      <c r="F787" s="322" t="str">
        <f t="shared" si="37"/>
        <v>是</v>
      </c>
      <c r="G787" s="384" t="str">
        <f t="shared" si="38"/>
        <v>项</v>
      </c>
    </row>
    <row r="788" ht="36" customHeight="1" spans="1:7">
      <c r="A788" s="531">
        <v>2110507</v>
      </c>
      <c r="B788" s="532" t="s">
        <v>691</v>
      </c>
      <c r="C788" s="312"/>
      <c r="D788" s="312"/>
      <c r="E788" s="430" t="str">
        <f t="shared" si="39"/>
        <v/>
      </c>
      <c r="F788" s="322" t="str">
        <f t="shared" si="37"/>
        <v>否</v>
      </c>
      <c r="G788" s="384" t="str">
        <f t="shared" si="38"/>
        <v>项</v>
      </c>
    </row>
    <row r="789" ht="36" customHeight="1" spans="1:7">
      <c r="A789" s="531">
        <v>2110599</v>
      </c>
      <c r="B789" s="532" t="s">
        <v>692</v>
      </c>
      <c r="C789" s="312">
        <v>209</v>
      </c>
      <c r="D789" s="312">
        <v>3115</v>
      </c>
      <c r="E789" s="431">
        <f t="shared" si="39"/>
        <v>13.904</v>
      </c>
      <c r="F789" s="322" t="str">
        <f t="shared" si="37"/>
        <v>是</v>
      </c>
      <c r="G789" s="384" t="str">
        <f t="shared" si="38"/>
        <v>项</v>
      </c>
    </row>
    <row r="790" ht="36" customHeight="1" spans="1:7">
      <c r="A790" s="530">
        <v>21107</v>
      </c>
      <c r="B790" s="340" t="s">
        <v>693</v>
      </c>
      <c r="C790" s="349">
        <v>1523</v>
      </c>
      <c r="D790" s="349">
        <v>2740</v>
      </c>
      <c r="E790" s="431">
        <f t="shared" si="39"/>
        <v>0.799</v>
      </c>
      <c r="F790" s="322" t="str">
        <f t="shared" si="37"/>
        <v>是</v>
      </c>
      <c r="G790" s="384" t="str">
        <f t="shared" si="38"/>
        <v>款</v>
      </c>
    </row>
    <row r="791" ht="36" customHeight="1" spans="1:7">
      <c r="A791" s="531">
        <v>2110704</v>
      </c>
      <c r="B791" s="532" t="s">
        <v>694</v>
      </c>
      <c r="C791" s="312"/>
      <c r="D791" s="312"/>
      <c r="E791" s="430" t="str">
        <f t="shared" si="39"/>
        <v/>
      </c>
      <c r="F791" s="322" t="str">
        <f t="shared" si="37"/>
        <v>否</v>
      </c>
      <c r="G791" s="384" t="str">
        <f t="shared" si="38"/>
        <v>项</v>
      </c>
    </row>
    <row r="792" ht="36" customHeight="1" spans="1:7">
      <c r="A792" s="531">
        <v>2110799</v>
      </c>
      <c r="B792" s="532" t="s">
        <v>695</v>
      </c>
      <c r="C792" s="312">
        <v>1523</v>
      </c>
      <c r="D792" s="312">
        <v>2740</v>
      </c>
      <c r="E792" s="431">
        <f t="shared" si="39"/>
        <v>0.799</v>
      </c>
      <c r="F792" s="322" t="str">
        <f t="shared" si="37"/>
        <v>是</v>
      </c>
      <c r="G792" s="384" t="str">
        <f t="shared" si="38"/>
        <v>项</v>
      </c>
    </row>
    <row r="793" ht="36" customHeight="1" spans="1:7">
      <c r="A793" s="530">
        <v>21108</v>
      </c>
      <c r="B793" s="340" t="s">
        <v>696</v>
      </c>
      <c r="C793" s="349"/>
      <c r="D793" s="349"/>
      <c r="E793" s="430" t="str">
        <f t="shared" si="39"/>
        <v/>
      </c>
      <c r="F793" s="322" t="str">
        <f t="shared" si="37"/>
        <v>否</v>
      </c>
      <c r="G793" s="384" t="str">
        <f t="shared" si="38"/>
        <v>款</v>
      </c>
    </row>
    <row r="794" ht="36" customHeight="1" spans="1:7">
      <c r="A794" s="531">
        <v>2110804</v>
      </c>
      <c r="B794" s="532" t="s">
        <v>697</v>
      </c>
      <c r="C794" s="312"/>
      <c r="D794" s="312"/>
      <c r="E794" s="431" t="str">
        <f t="shared" si="39"/>
        <v/>
      </c>
      <c r="F794" s="322" t="str">
        <f t="shared" si="37"/>
        <v>否</v>
      </c>
      <c r="G794" s="384" t="str">
        <f t="shared" si="38"/>
        <v>项</v>
      </c>
    </row>
    <row r="795" ht="36" customHeight="1" spans="1:7">
      <c r="A795" s="531">
        <v>2110899</v>
      </c>
      <c r="B795" s="532" t="s">
        <v>698</v>
      </c>
      <c r="C795" s="312"/>
      <c r="D795" s="312"/>
      <c r="E795" s="430" t="str">
        <f t="shared" si="39"/>
        <v/>
      </c>
      <c r="F795" s="322" t="str">
        <f t="shared" si="37"/>
        <v>否</v>
      </c>
      <c r="G795" s="384" t="str">
        <f t="shared" si="38"/>
        <v>项</v>
      </c>
    </row>
    <row r="796" ht="36" customHeight="1" spans="1:7">
      <c r="A796" s="530">
        <v>21109</v>
      </c>
      <c r="B796" s="340" t="s">
        <v>699</v>
      </c>
      <c r="C796" s="349"/>
      <c r="D796" s="349"/>
      <c r="E796" s="431" t="str">
        <f t="shared" si="39"/>
        <v/>
      </c>
      <c r="F796" s="322" t="str">
        <f t="shared" si="37"/>
        <v>否</v>
      </c>
      <c r="G796" s="384" t="str">
        <f t="shared" si="38"/>
        <v>款</v>
      </c>
    </row>
    <row r="797" ht="36" customHeight="1" spans="1:7">
      <c r="A797" s="531">
        <v>2110901</v>
      </c>
      <c r="B797" s="539" t="s">
        <v>699</v>
      </c>
      <c r="C797" s="312"/>
      <c r="D797" s="312"/>
      <c r="E797" s="431" t="str">
        <f t="shared" si="39"/>
        <v/>
      </c>
      <c r="F797" s="322" t="str">
        <f t="shared" si="37"/>
        <v>否</v>
      </c>
      <c r="G797" s="384" t="str">
        <f t="shared" si="38"/>
        <v>项</v>
      </c>
    </row>
    <row r="798" ht="36" customHeight="1" spans="1:7">
      <c r="A798" s="530">
        <v>21110</v>
      </c>
      <c r="B798" s="340" t="s">
        <v>700</v>
      </c>
      <c r="C798" s="348">
        <v>1</v>
      </c>
      <c r="D798" s="348"/>
      <c r="E798" s="431">
        <f t="shared" si="39"/>
        <v>-1</v>
      </c>
      <c r="F798" s="322" t="str">
        <f t="shared" si="37"/>
        <v>是</v>
      </c>
      <c r="G798" s="384" t="str">
        <f t="shared" si="38"/>
        <v>款</v>
      </c>
    </row>
    <row r="799" ht="36" customHeight="1" spans="1:7">
      <c r="A799" s="531">
        <v>2111001</v>
      </c>
      <c r="B799" s="539" t="s">
        <v>700</v>
      </c>
      <c r="C799" s="312">
        <v>1</v>
      </c>
      <c r="D799" s="312"/>
      <c r="E799" s="431">
        <f t="shared" si="39"/>
        <v>-1</v>
      </c>
      <c r="F799" s="322" t="str">
        <f t="shared" si="37"/>
        <v>是</v>
      </c>
      <c r="G799" s="384" t="str">
        <f t="shared" si="38"/>
        <v>项</v>
      </c>
    </row>
    <row r="800" ht="36" customHeight="1" spans="1:7">
      <c r="A800" s="530">
        <v>21111</v>
      </c>
      <c r="B800" s="340" t="s">
        <v>701</v>
      </c>
      <c r="C800" s="348">
        <v>2709</v>
      </c>
      <c r="D800" s="348">
        <v>3018</v>
      </c>
      <c r="E800" s="431">
        <f t="shared" si="39"/>
        <v>0.114</v>
      </c>
      <c r="F800" s="322" t="str">
        <f t="shared" si="37"/>
        <v>是</v>
      </c>
      <c r="G800" s="384" t="str">
        <f t="shared" si="38"/>
        <v>款</v>
      </c>
    </row>
    <row r="801" ht="36" customHeight="1" spans="1:7">
      <c r="A801" s="531">
        <v>2111101</v>
      </c>
      <c r="B801" s="532" t="s">
        <v>702</v>
      </c>
      <c r="C801" s="312">
        <v>2403</v>
      </c>
      <c r="D801" s="312">
        <v>2436</v>
      </c>
      <c r="E801" s="430">
        <f t="shared" si="39"/>
        <v>0.014</v>
      </c>
      <c r="F801" s="322" t="str">
        <f t="shared" si="37"/>
        <v>是</v>
      </c>
      <c r="G801" s="384" t="str">
        <f t="shared" si="38"/>
        <v>项</v>
      </c>
    </row>
    <row r="802" ht="36" customHeight="1" spans="1:7">
      <c r="A802" s="531">
        <v>2111102</v>
      </c>
      <c r="B802" s="532" t="s">
        <v>703</v>
      </c>
      <c r="C802" s="312">
        <v>306</v>
      </c>
      <c r="D802" s="312">
        <v>582</v>
      </c>
      <c r="E802" s="431">
        <f t="shared" si="39"/>
        <v>0.902</v>
      </c>
      <c r="F802" s="322" t="str">
        <f t="shared" si="37"/>
        <v>是</v>
      </c>
      <c r="G802" s="384" t="str">
        <f t="shared" si="38"/>
        <v>项</v>
      </c>
    </row>
    <row r="803" ht="36" customHeight="1" spans="1:7">
      <c r="A803" s="531">
        <v>2111103</v>
      </c>
      <c r="B803" s="532" t="s">
        <v>704</v>
      </c>
      <c r="C803" s="312"/>
      <c r="D803" s="312"/>
      <c r="E803" s="430" t="str">
        <f t="shared" si="39"/>
        <v/>
      </c>
      <c r="F803" s="322" t="str">
        <f t="shared" si="37"/>
        <v>否</v>
      </c>
      <c r="G803" s="384" t="str">
        <f t="shared" si="38"/>
        <v>项</v>
      </c>
    </row>
    <row r="804" ht="36" customHeight="1" spans="1:7">
      <c r="A804" s="531">
        <v>2111104</v>
      </c>
      <c r="B804" s="532" t="s">
        <v>705</v>
      </c>
      <c r="C804" s="312"/>
      <c r="D804" s="312"/>
      <c r="E804" s="431" t="str">
        <f t="shared" si="39"/>
        <v/>
      </c>
      <c r="F804" s="322" t="str">
        <f t="shared" si="37"/>
        <v>否</v>
      </c>
      <c r="G804" s="384" t="str">
        <f t="shared" si="38"/>
        <v>项</v>
      </c>
    </row>
    <row r="805" ht="36" customHeight="1" spans="1:7">
      <c r="A805" s="531">
        <v>2111199</v>
      </c>
      <c r="B805" s="532" t="s">
        <v>706</v>
      </c>
      <c r="C805" s="312"/>
      <c r="D805" s="312"/>
      <c r="E805" s="430" t="str">
        <f t="shared" si="39"/>
        <v/>
      </c>
      <c r="F805" s="322" t="str">
        <f t="shared" si="37"/>
        <v>否</v>
      </c>
      <c r="G805" s="384" t="str">
        <f t="shared" si="38"/>
        <v>项</v>
      </c>
    </row>
    <row r="806" ht="36" customHeight="1" spans="1:7">
      <c r="A806" s="530">
        <v>21112</v>
      </c>
      <c r="B806" s="340" t="s">
        <v>707</v>
      </c>
      <c r="C806" s="349"/>
      <c r="D806" s="349"/>
      <c r="E806" s="431" t="str">
        <f t="shared" si="39"/>
        <v/>
      </c>
      <c r="F806" s="322" t="str">
        <f t="shared" si="37"/>
        <v>否</v>
      </c>
      <c r="G806" s="384" t="str">
        <f t="shared" si="38"/>
        <v>款</v>
      </c>
    </row>
    <row r="807" ht="36" customHeight="1" spans="1:7">
      <c r="A807" s="341">
        <v>2111201</v>
      </c>
      <c r="B807" s="532" t="s">
        <v>708</v>
      </c>
      <c r="C807" s="312"/>
      <c r="D807" s="312"/>
      <c r="E807" s="431" t="str">
        <f t="shared" si="39"/>
        <v/>
      </c>
      <c r="F807" s="322" t="str">
        <f t="shared" si="37"/>
        <v>否</v>
      </c>
      <c r="G807" s="384" t="str">
        <f t="shared" si="38"/>
        <v>项</v>
      </c>
    </row>
    <row r="808" ht="36" customHeight="1" spans="1:7">
      <c r="A808" s="341">
        <v>2111299</v>
      </c>
      <c r="B808" s="532" t="s">
        <v>709</v>
      </c>
      <c r="C808" s="312"/>
      <c r="D808" s="312"/>
      <c r="E808" s="431" t="str">
        <f t="shared" si="39"/>
        <v/>
      </c>
      <c r="F808" s="322" t="str">
        <f t="shared" si="37"/>
        <v>否</v>
      </c>
      <c r="G808" s="384" t="str">
        <f t="shared" si="38"/>
        <v>项</v>
      </c>
    </row>
    <row r="809" ht="36" customHeight="1" spans="1:7">
      <c r="A809" s="530">
        <v>21113</v>
      </c>
      <c r="B809" s="340" t="s">
        <v>710</v>
      </c>
      <c r="C809" s="349"/>
      <c r="D809" s="349"/>
      <c r="E809" s="431" t="str">
        <f t="shared" si="39"/>
        <v/>
      </c>
      <c r="F809" s="322" t="str">
        <f t="shared" si="37"/>
        <v>否</v>
      </c>
      <c r="G809" s="384" t="str">
        <f t="shared" si="38"/>
        <v>款</v>
      </c>
    </row>
    <row r="810" ht="36" customHeight="1" spans="1:7">
      <c r="A810" s="341">
        <v>2111301</v>
      </c>
      <c r="B810" s="532" t="s">
        <v>710</v>
      </c>
      <c r="C810" s="312"/>
      <c r="D810" s="312"/>
      <c r="E810" s="431" t="str">
        <f t="shared" si="39"/>
        <v/>
      </c>
      <c r="F810" s="322" t="str">
        <f t="shared" si="37"/>
        <v>否</v>
      </c>
      <c r="G810" s="384" t="str">
        <f t="shared" si="38"/>
        <v>项</v>
      </c>
    </row>
    <row r="811" ht="36" customHeight="1" spans="1:7">
      <c r="A811" s="530">
        <v>21114</v>
      </c>
      <c r="B811" s="340" t="s">
        <v>711</v>
      </c>
      <c r="C811" s="348"/>
      <c r="D811" s="348"/>
      <c r="E811" s="431" t="str">
        <f t="shared" si="39"/>
        <v/>
      </c>
      <c r="F811" s="322" t="str">
        <f t="shared" si="37"/>
        <v>否</v>
      </c>
      <c r="G811" s="384" t="str">
        <f t="shared" si="38"/>
        <v>款</v>
      </c>
    </row>
    <row r="812" ht="36" customHeight="1" spans="1:7">
      <c r="A812" s="531">
        <v>2111401</v>
      </c>
      <c r="B812" s="532" t="s">
        <v>138</v>
      </c>
      <c r="C812" s="312"/>
      <c r="D812" s="312"/>
      <c r="E812" s="431" t="str">
        <f t="shared" si="39"/>
        <v/>
      </c>
      <c r="F812" s="322" t="str">
        <f t="shared" si="37"/>
        <v>否</v>
      </c>
      <c r="G812" s="384" t="str">
        <f t="shared" si="38"/>
        <v>项</v>
      </c>
    </row>
    <row r="813" ht="36" customHeight="1" spans="1:7">
      <c r="A813" s="531">
        <v>2111402</v>
      </c>
      <c r="B813" s="532" t="s">
        <v>139</v>
      </c>
      <c r="C813" s="312"/>
      <c r="D813" s="312"/>
      <c r="E813" s="431" t="str">
        <f t="shared" si="39"/>
        <v/>
      </c>
      <c r="F813" s="322" t="str">
        <f t="shared" si="37"/>
        <v>否</v>
      </c>
      <c r="G813" s="384" t="str">
        <f t="shared" si="38"/>
        <v>项</v>
      </c>
    </row>
    <row r="814" ht="36" customHeight="1" spans="1:7">
      <c r="A814" s="531">
        <v>2111403</v>
      </c>
      <c r="B814" s="532" t="s">
        <v>140</v>
      </c>
      <c r="C814" s="312"/>
      <c r="D814" s="312"/>
      <c r="E814" s="431" t="str">
        <f t="shared" si="39"/>
        <v/>
      </c>
      <c r="F814" s="322" t="str">
        <f t="shared" si="37"/>
        <v>否</v>
      </c>
      <c r="G814" s="384" t="str">
        <f t="shared" si="38"/>
        <v>项</v>
      </c>
    </row>
    <row r="815" ht="36" customHeight="1" spans="1:7">
      <c r="A815" s="531">
        <v>2111406</v>
      </c>
      <c r="B815" s="532" t="s">
        <v>712</v>
      </c>
      <c r="C815" s="312"/>
      <c r="D815" s="312"/>
      <c r="E815" s="431" t="str">
        <f t="shared" si="39"/>
        <v/>
      </c>
      <c r="F815" s="322" t="str">
        <f t="shared" si="37"/>
        <v>否</v>
      </c>
      <c r="G815" s="384" t="str">
        <f t="shared" si="38"/>
        <v>项</v>
      </c>
    </row>
    <row r="816" ht="36" customHeight="1" spans="1:7">
      <c r="A816" s="531">
        <v>2111407</v>
      </c>
      <c r="B816" s="532" t="s">
        <v>713</v>
      </c>
      <c r="C816" s="312"/>
      <c r="D816" s="312"/>
      <c r="E816" s="431" t="str">
        <f t="shared" si="39"/>
        <v/>
      </c>
      <c r="F816" s="322" t="str">
        <f t="shared" si="37"/>
        <v>否</v>
      </c>
      <c r="G816" s="384" t="str">
        <f t="shared" si="38"/>
        <v>项</v>
      </c>
    </row>
    <row r="817" ht="36" customHeight="1" spans="1:7">
      <c r="A817" s="531">
        <v>2111408</v>
      </c>
      <c r="B817" s="532" t="s">
        <v>714</v>
      </c>
      <c r="C817" s="312"/>
      <c r="D817" s="312"/>
      <c r="E817" s="431" t="str">
        <f t="shared" si="39"/>
        <v/>
      </c>
      <c r="F817" s="322" t="str">
        <f t="shared" si="37"/>
        <v>否</v>
      </c>
      <c r="G817" s="384" t="str">
        <f t="shared" si="38"/>
        <v>项</v>
      </c>
    </row>
    <row r="818" ht="36" customHeight="1" spans="1:7">
      <c r="A818" s="531">
        <v>2111411</v>
      </c>
      <c r="B818" s="532" t="s">
        <v>178</v>
      </c>
      <c r="C818" s="312"/>
      <c r="D818" s="312"/>
      <c r="E818" s="431" t="str">
        <f t="shared" si="39"/>
        <v/>
      </c>
      <c r="F818" s="322" t="str">
        <f t="shared" si="37"/>
        <v>否</v>
      </c>
      <c r="G818" s="384" t="str">
        <f t="shared" si="38"/>
        <v>项</v>
      </c>
    </row>
    <row r="819" ht="36" customHeight="1" spans="1:7">
      <c r="A819" s="531">
        <v>2111413</v>
      </c>
      <c r="B819" s="532" t="s">
        <v>715</v>
      </c>
      <c r="C819" s="312"/>
      <c r="D819" s="312"/>
      <c r="E819" s="431" t="str">
        <f t="shared" si="39"/>
        <v/>
      </c>
      <c r="F819" s="322" t="str">
        <f t="shared" si="37"/>
        <v>否</v>
      </c>
      <c r="G819" s="384" t="str">
        <f t="shared" si="38"/>
        <v>项</v>
      </c>
    </row>
    <row r="820" ht="36" customHeight="1" spans="1:7">
      <c r="A820" s="531">
        <v>2111450</v>
      </c>
      <c r="B820" s="532" t="s">
        <v>147</v>
      </c>
      <c r="C820" s="312"/>
      <c r="D820" s="312"/>
      <c r="E820" s="430" t="str">
        <f t="shared" si="39"/>
        <v/>
      </c>
      <c r="F820" s="322" t="str">
        <f t="shared" si="37"/>
        <v>否</v>
      </c>
      <c r="G820" s="384" t="str">
        <f t="shared" si="38"/>
        <v>项</v>
      </c>
    </row>
    <row r="821" ht="36" customHeight="1" spans="1:7">
      <c r="A821" s="531">
        <v>2111499</v>
      </c>
      <c r="B821" s="532" t="s">
        <v>716</v>
      </c>
      <c r="C821" s="312"/>
      <c r="D821" s="312"/>
      <c r="E821" s="431" t="str">
        <f t="shared" si="39"/>
        <v/>
      </c>
      <c r="F821" s="322" t="str">
        <f t="shared" si="37"/>
        <v>否</v>
      </c>
      <c r="G821" s="384" t="str">
        <f t="shared" si="38"/>
        <v>项</v>
      </c>
    </row>
    <row r="822" ht="36" customHeight="1" spans="1:7">
      <c r="A822" s="530">
        <v>21199</v>
      </c>
      <c r="B822" s="340" t="s">
        <v>717</v>
      </c>
      <c r="C822" s="348">
        <v>665</v>
      </c>
      <c r="D822" s="348"/>
      <c r="E822" s="431">
        <f t="shared" si="39"/>
        <v>-1</v>
      </c>
      <c r="F822" s="322" t="str">
        <f t="shared" si="37"/>
        <v>是</v>
      </c>
      <c r="G822" s="384" t="str">
        <f t="shared" si="38"/>
        <v>款</v>
      </c>
    </row>
    <row r="823" ht="36" customHeight="1" spans="1:7">
      <c r="A823" s="341">
        <v>2119999</v>
      </c>
      <c r="B823" s="532" t="s">
        <v>717</v>
      </c>
      <c r="C823" s="312">
        <v>665</v>
      </c>
      <c r="D823" s="312"/>
      <c r="E823" s="431">
        <f t="shared" si="39"/>
        <v>-1</v>
      </c>
      <c r="F823" s="322" t="str">
        <f t="shared" si="37"/>
        <v>是</v>
      </c>
      <c r="G823" s="384" t="str">
        <f t="shared" si="38"/>
        <v>项</v>
      </c>
    </row>
    <row r="824" ht="36" customHeight="1" spans="1:7">
      <c r="A824" s="537" t="s">
        <v>718</v>
      </c>
      <c r="B824" s="340" t="s">
        <v>270</v>
      </c>
      <c r="C824" s="312"/>
      <c r="D824" s="312"/>
      <c r="E824" s="430" t="str">
        <f t="shared" si="39"/>
        <v/>
      </c>
      <c r="F824" s="322" t="str">
        <f t="shared" si="37"/>
        <v>否</v>
      </c>
      <c r="G824" s="384" t="str">
        <f t="shared" si="38"/>
        <v>项</v>
      </c>
    </row>
    <row r="825" ht="36" customHeight="1" spans="1:7">
      <c r="A825" s="530">
        <v>212</v>
      </c>
      <c r="B825" s="344" t="s">
        <v>90</v>
      </c>
      <c r="C825" s="348">
        <v>26851</v>
      </c>
      <c r="D825" s="348">
        <v>3382</v>
      </c>
      <c r="E825" s="431">
        <f t="shared" si="39"/>
        <v>-0.874</v>
      </c>
      <c r="F825" s="322" t="str">
        <f t="shared" si="37"/>
        <v>是</v>
      </c>
      <c r="G825" s="384" t="str">
        <f t="shared" si="38"/>
        <v>类</v>
      </c>
    </row>
    <row r="826" ht="36" customHeight="1" spans="1:7">
      <c r="A826" s="530">
        <v>21201</v>
      </c>
      <c r="B826" s="340" t="s">
        <v>719</v>
      </c>
      <c r="C826" s="348">
        <v>2674</v>
      </c>
      <c r="D826" s="348">
        <v>2312</v>
      </c>
      <c r="E826" s="431">
        <f t="shared" si="39"/>
        <v>-0.135</v>
      </c>
      <c r="F826" s="322" t="str">
        <f t="shared" si="37"/>
        <v>是</v>
      </c>
      <c r="G826" s="384" t="str">
        <f t="shared" si="38"/>
        <v>款</v>
      </c>
    </row>
    <row r="827" ht="36" customHeight="1" spans="1:7">
      <c r="A827" s="531">
        <v>2120101</v>
      </c>
      <c r="B827" s="532" t="s">
        <v>138</v>
      </c>
      <c r="C827" s="312">
        <v>864</v>
      </c>
      <c r="D827" s="312">
        <v>836</v>
      </c>
      <c r="E827" s="431">
        <f t="shared" si="39"/>
        <v>-0.032</v>
      </c>
      <c r="F827" s="322" t="str">
        <f t="shared" si="37"/>
        <v>是</v>
      </c>
      <c r="G827" s="384" t="str">
        <f t="shared" si="38"/>
        <v>项</v>
      </c>
    </row>
    <row r="828" ht="36" customHeight="1" spans="1:7">
      <c r="A828" s="531">
        <v>2120102</v>
      </c>
      <c r="B828" s="532" t="s">
        <v>139</v>
      </c>
      <c r="C828" s="312"/>
      <c r="D828" s="312"/>
      <c r="E828" s="431" t="str">
        <f t="shared" si="39"/>
        <v/>
      </c>
      <c r="F828" s="322" t="str">
        <f t="shared" si="37"/>
        <v>否</v>
      </c>
      <c r="G828" s="384" t="str">
        <f t="shared" si="38"/>
        <v>项</v>
      </c>
    </row>
    <row r="829" ht="36" customHeight="1" spans="1:7">
      <c r="A829" s="531">
        <v>2120103</v>
      </c>
      <c r="B829" s="532" t="s">
        <v>140</v>
      </c>
      <c r="C829" s="312">
        <v>270</v>
      </c>
      <c r="D829" s="312">
        <v>185</v>
      </c>
      <c r="E829" s="431">
        <f t="shared" si="39"/>
        <v>-0.315</v>
      </c>
      <c r="F829" s="322" t="str">
        <f t="shared" si="37"/>
        <v>是</v>
      </c>
      <c r="G829" s="384" t="str">
        <f t="shared" si="38"/>
        <v>项</v>
      </c>
    </row>
    <row r="830" ht="36" customHeight="1" spans="1:7">
      <c r="A830" s="531">
        <v>2120104</v>
      </c>
      <c r="B830" s="532" t="s">
        <v>720</v>
      </c>
      <c r="C830" s="312"/>
      <c r="D830" s="312"/>
      <c r="E830" s="431" t="str">
        <f t="shared" si="39"/>
        <v/>
      </c>
      <c r="F830" s="322" t="str">
        <f t="shared" si="37"/>
        <v>否</v>
      </c>
      <c r="G830" s="384" t="str">
        <f t="shared" si="38"/>
        <v>项</v>
      </c>
    </row>
    <row r="831" ht="36" customHeight="1" spans="1:7">
      <c r="A831" s="531">
        <v>2120105</v>
      </c>
      <c r="B831" s="532" t="s">
        <v>721</v>
      </c>
      <c r="C831" s="312"/>
      <c r="D831" s="312"/>
      <c r="E831" s="431" t="str">
        <f t="shared" si="39"/>
        <v/>
      </c>
      <c r="F831" s="322" t="str">
        <f t="shared" si="37"/>
        <v>否</v>
      </c>
      <c r="G831" s="384" t="str">
        <f t="shared" si="38"/>
        <v>项</v>
      </c>
    </row>
    <row r="832" ht="36" customHeight="1" spans="1:7">
      <c r="A832" s="531">
        <v>2120106</v>
      </c>
      <c r="B832" s="532" t="s">
        <v>722</v>
      </c>
      <c r="C832" s="312">
        <v>350</v>
      </c>
      <c r="D832" s="312">
        <v>145</v>
      </c>
      <c r="E832" s="431">
        <f t="shared" si="39"/>
        <v>-0.586</v>
      </c>
      <c r="F832" s="322" t="str">
        <f t="shared" si="37"/>
        <v>是</v>
      </c>
      <c r="G832" s="384" t="str">
        <f t="shared" si="38"/>
        <v>项</v>
      </c>
    </row>
    <row r="833" ht="36" customHeight="1" spans="1:7">
      <c r="A833" s="531">
        <v>2120107</v>
      </c>
      <c r="B833" s="532" t="s">
        <v>723</v>
      </c>
      <c r="C833" s="312"/>
      <c r="D833" s="312"/>
      <c r="E833" s="431" t="str">
        <f t="shared" si="39"/>
        <v/>
      </c>
      <c r="F833" s="322" t="str">
        <f t="shared" si="37"/>
        <v>否</v>
      </c>
      <c r="G833" s="384" t="str">
        <f t="shared" si="38"/>
        <v>项</v>
      </c>
    </row>
    <row r="834" ht="36" customHeight="1" spans="1:7">
      <c r="A834" s="531">
        <v>2120109</v>
      </c>
      <c r="B834" s="532" t="s">
        <v>724</v>
      </c>
      <c r="C834" s="312"/>
      <c r="D834" s="312"/>
      <c r="E834" s="431" t="str">
        <f t="shared" si="39"/>
        <v/>
      </c>
      <c r="F834" s="322" t="str">
        <f t="shared" si="37"/>
        <v>否</v>
      </c>
      <c r="G834" s="384" t="str">
        <f t="shared" si="38"/>
        <v>项</v>
      </c>
    </row>
    <row r="835" ht="36" customHeight="1" spans="1:7">
      <c r="A835" s="531">
        <v>2120110</v>
      </c>
      <c r="B835" s="532" t="s">
        <v>725</v>
      </c>
      <c r="C835" s="312"/>
      <c r="D835" s="312"/>
      <c r="E835" s="430" t="str">
        <f t="shared" si="39"/>
        <v/>
      </c>
      <c r="F835" s="322" t="str">
        <f t="shared" si="37"/>
        <v>否</v>
      </c>
      <c r="G835" s="384" t="str">
        <f t="shared" si="38"/>
        <v>项</v>
      </c>
    </row>
    <row r="836" ht="36" customHeight="1" spans="1:7">
      <c r="A836" s="531">
        <v>2120199</v>
      </c>
      <c r="B836" s="532" t="s">
        <v>726</v>
      </c>
      <c r="C836" s="312">
        <v>1190</v>
      </c>
      <c r="D836" s="312">
        <v>1146</v>
      </c>
      <c r="E836" s="431">
        <f t="shared" si="39"/>
        <v>-0.037</v>
      </c>
      <c r="F836" s="322" t="str">
        <f t="shared" ref="F836:F899" si="40">IF(LEN(A836)=3,"是",IF(B836&lt;&gt;"",IF(SUM(C836:D836)&lt;&gt;0,"是","否"),"是"))</f>
        <v>是</v>
      </c>
      <c r="G836" s="384" t="str">
        <f t="shared" ref="G836:G899" si="41">IF(LEN(A836)=3,"类",IF(LEN(A836)=5,"款","项"))</f>
        <v>项</v>
      </c>
    </row>
    <row r="837" ht="36" customHeight="1" spans="1:7">
      <c r="A837" s="530">
        <v>21202</v>
      </c>
      <c r="B837" s="340" t="s">
        <v>727</v>
      </c>
      <c r="C837" s="348">
        <v>30414</v>
      </c>
      <c r="D837" s="348">
        <v>563</v>
      </c>
      <c r="E837" s="430">
        <f t="shared" si="39"/>
        <v>-0.981</v>
      </c>
      <c r="F837" s="322" t="str">
        <f t="shared" si="40"/>
        <v>是</v>
      </c>
      <c r="G837" s="384" t="str">
        <f t="shared" si="41"/>
        <v>款</v>
      </c>
    </row>
    <row r="838" ht="36" customHeight="1" spans="1:7">
      <c r="A838" s="531">
        <v>2120201</v>
      </c>
      <c r="B838" s="539" t="s">
        <v>727</v>
      </c>
      <c r="C838" s="312">
        <v>30414</v>
      </c>
      <c r="D838" s="312">
        <v>563</v>
      </c>
      <c r="E838" s="431">
        <f t="shared" si="39"/>
        <v>-0.981</v>
      </c>
      <c r="F838" s="322" t="str">
        <f t="shared" si="40"/>
        <v>是</v>
      </c>
      <c r="G838" s="384" t="str">
        <f t="shared" si="41"/>
        <v>项</v>
      </c>
    </row>
    <row r="839" ht="36" customHeight="1" spans="1:7">
      <c r="A839" s="530">
        <v>21203</v>
      </c>
      <c r="B839" s="340" t="s">
        <v>728</v>
      </c>
      <c r="C839" s="348">
        <v>-7032</v>
      </c>
      <c r="D839" s="348"/>
      <c r="E839" s="431">
        <f t="shared" si="39"/>
        <v>1</v>
      </c>
      <c r="F839" s="322" t="str">
        <f t="shared" si="40"/>
        <v>是</v>
      </c>
      <c r="G839" s="384" t="str">
        <f t="shared" si="41"/>
        <v>款</v>
      </c>
    </row>
    <row r="840" ht="36" customHeight="1" spans="1:7">
      <c r="A840" s="531">
        <v>2120303</v>
      </c>
      <c r="B840" s="532" t="s">
        <v>729</v>
      </c>
      <c r="C840" s="312">
        <v>389</v>
      </c>
      <c r="D840" s="312"/>
      <c r="E840" s="430">
        <f t="shared" si="39"/>
        <v>-1</v>
      </c>
      <c r="F840" s="322" t="str">
        <f t="shared" si="40"/>
        <v>是</v>
      </c>
      <c r="G840" s="384" t="str">
        <f t="shared" si="41"/>
        <v>项</v>
      </c>
    </row>
    <row r="841" ht="36" customHeight="1" spans="1:7">
      <c r="A841" s="531">
        <v>2120399</v>
      </c>
      <c r="B841" s="532" t="s">
        <v>730</v>
      </c>
      <c r="C841" s="312">
        <v>-7421</v>
      </c>
      <c r="D841" s="312"/>
      <c r="E841" s="431">
        <f t="shared" si="39"/>
        <v>1</v>
      </c>
      <c r="F841" s="322" t="str">
        <f t="shared" si="40"/>
        <v>是</v>
      </c>
      <c r="G841" s="384" t="str">
        <f t="shared" si="41"/>
        <v>项</v>
      </c>
    </row>
    <row r="842" ht="36" customHeight="1" spans="1:7">
      <c r="A842" s="530">
        <v>21205</v>
      </c>
      <c r="B842" s="340" t="s">
        <v>731</v>
      </c>
      <c r="C842" s="348">
        <v>8</v>
      </c>
      <c r="D842" s="348"/>
      <c r="E842" s="430">
        <f t="shared" si="39"/>
        <v>-1</v>
      </c>
      <c r="F842" s="322" t="str">
        <f t="shared" si="40"/>
        <v>是</v>
      </c>
      <c r="G842" s="384" t="str">
        <f t="shared" si="41"/>
        <v>款</v>
      </c>
    </row>
    <row r="843" ht="36" customHeight="1" spans="1:7">
      <c r="A843" s="531">
        <v>2120501</v>
      </c>
      <c r="B843" s="539" t="s">
        <v>731</v>
      </c>
      <c r="C843" s="312">
        <v>8</v>
      </c>
      <c r="D843" s="312"/>
      <c r="E843" s="431">
        <f t="shared" si="39"/>
        <v>-1</v>
      </c>
      <c r="F843" s="322" t="str">
        <f t="shared" si="40"/>
        <v>是</v>
      </c>
      <c r="G843" s="384" t="str">
        <f t="shared" si="41"/>
        <v>项</v>
      </c>
    </row>
    <row r="844" ht="36" customHeight="1" spans="1:7">
      <c r="A844" s="530">
        <v>21206</v>
      </c>
      <c r="B844" s="340" t="s">
        <v>732</v>
      </c>
      <c r="C844" s="348">
        <v>470</v>
      </c>
      <c r="D844" s="348">
        <v>507</v>
      </c>
      <c r="E844" s="430">
        <f t="shared" si="39"/>
        <v>0.079</v>
      </c>
      <c r="F844" s="322" t="str">
        <f t="shared" si="40"/>
        <v>是</v>
      </c>
      <c r="G844" s="384" t="str">
        <f t="shared" si="41"/>
        <v>款</v>
      </c>
    </row>
    <row r="845" ht="36" customHeight="1" spans="1:7">
      <c r="A845" s="531">
        <v>2120601</v>
      </c>
      <c r="B845" s="539" t="s">
        <v>732</v>
      </c>
      <c r="C845" s="312">
        <v>470</v>
      </c>
      <c r="D845" s="312">
        <v>507</v>
      </c>
      <c r="E845" s="431">
        <f t="shared" ref="E845:E908" si="42">IF(C845&gt;0,D845/C845-1,IF(C845&lt;0,-(D845/C845-1),""))</f>
        <v>0.079</v>
      </c>
      <c r="F845" s="322" t="str">
        <f t="shared" si="40"/>
        <v>是</v>
      </c>
      <c r="G845" s="384" t="str">
        <f t="shared" si="41"/>
        <v>项</v>
      </c>
    </row>
    <row r="846" ht="36" customHeight="1" spans="1:7">
      <c r="A846" s="530">
        <v>21299</v>
      </c>
      <c r="B846" s="340" t="s">
        <v>733</v>
      </c>
      <c r="C846" s="348">
        <v>317</v>
      </c>
      <c r="D846" s="348"/>
      <c r="E846" s="431">
        <f t="shared" si="42"/>
        <v>-1</v>
      </c>
      <c r="F846" s="322" t="str">
        <f t="shared" si="40"/>
        <v>是</v>
      </c>
      <c r="G846" s="384" t="str">
        <f t="shared" si="41"/>
        <v>款</v>
      </c>
    </row>
    <row r="847" ht="36" customHeight="1" spans="1:7">
      <c r="A847" s="531">
        <v>2129999</v>
      </c>
      <c r="B847" s="539" t="s">
        <v>733</v>
      </c>
      <c r="C847" s="312">
        <v>317</v>
      </c>
      <c r="D847" s="312"/>
      <c r="E847" s="431">
        <f t="shared" si="42"/>
        <v>-1</v>
      </c>
      <c r="F847" s="322" t="str">
        <f t="shared" si="40"/>
        <v>是</v>
      </c>
      <c r="G847" s="384" t="str">
        <f t="shared" si="41"/>
        <v>项</v>
      </c>
    </row>
    <row r="848" ht="36" customHeight="1" spans="1:7">
      <c r="A848" s="530" t="s">
        <v>734</v>
      </c>
      <c r="B848" s="340" t="s">
        <v>270</v>
      </c>
      <c r="C848" s="312"/>
      <c r="D848" s="312"/>
      <c r="E848" s="430" t="str">
        <f t="shared" si="42"/>
        <v/>
      </c>
      <c r="F848" s="322" t="str">
        <f t="shared" si="40"/>
        <v>否</v>
      </c>
      <c r="G848" s="384" t="str">
        <f t="shared" si="41"/>
        <v>项</v>
      </c>
    </row>
    <row r="849" ht="36" customHeight="1" spans="1:7">
      <c r="A849" s="530">
        <v>213</v>
      </c>
      <c r="B849" s="344" t="s">
        <v>92</v>
      </c>
      <c r="C849" s="348">
        <v>46184</v>
      </c>
      <c r="D849" s="348">
        <v>28872</v>
      </c>
      <c r="E849" s="431">
        <f t="shared" si="42"/>
        <v>-0.375</v>
      </c>
      <c r="F849" s="322" t="str">
        <f t="shared" si="40"/>
        <v>是</v>
      </c>
      <c r="G849" s="384" t="str">
        <f t="shared" si="41"/>
        <v>类</v>
      </c>
    </row>
    <row r="850" ht="36" customHeight="1" spans="1:7">
      <c r="A850" s="530">
        <v>21301</v>
      </c>
      <c r="B850" s="340" t="s">
        <v>735</v>
      </c>
      <c r="C850" s="348">
        <v>31092</v>
      </c>
      <c r="D850" s="348">
        <v>10293</v>
      </c>
      <c r="E850" s="431">
        <f t="shared" si="42"/>
        <v>-0.669</v>
      </c>
      <c r="F850" s="322" t="str">
        <f t="shared" si="40"/>
        <v>是</v>
      </c>
      <c r="G850" s="384" t="str">
        <f t="shared" si="41"/>
        <v>款</v>
      </c>
    </row>
    <row r="851" ht="36" customHeight="1" spans="1:7">
      <c r="A851" s="531">
        <v>2130101</v>
      </c>
      <c r="B851" s="532" t="s">
        <v>138</v>
      </c>
      <c r="C851" s="312">
        <v>1428</v>
      </c>
      <c r="D851" s="312">
        <v>1421</v>
      </c>
      <c r="E851" s="431">
        <f t="shared" si="42"/>
        <v>-0.005</v>
      </c>
      <c r="F851" s="322" t="str">
        <f t="shared" si="40"/>
        <v>是</v>
      </c>
      <c r="G851" s="384" t="str">
        <f t="shared" si="41"/>
        <v>项</v>
      </c>
    </row>
    <row r="852" ht="36" customHeight="1" spans="1:7">
      <c r="A852" s="531">
        <v>2130102</v>
      </c>
      <c r="B852" s="532" t="s">
        <v>139</v>
      </c>
      <c r="C852" s="312"/>
      <c r="D852" s="312"/>
      <c r="E852" s="431" t="str">
        <f t="shared" si="42"/>
        <v/>
      </c>
      <c r="F852" s="322" t="str">
        <f t="shared" si="40"/>
        <v>否</v>
      </c>
      <c r="G852" s="384" t="str">
        <f t="shared" si="41"/>
        <v>项</v>
      </c>
    </row>
    <row r="853" ht="36" customHeight="1" spans="1:7">
      <c r="A853" s="531">
        <v>2130103</v>
      </c>
      <c r="B853" s="532" t="s">
        <v>140</v>
      </c>
      <c r="C853" s="312"/>
      <c r="D853" s="312"/>
      <c r="E853" s="431" t="str">
        <f t="shared" si="42"/>
        <v/>
      </c>
      <c r="F853" s="322" t="str">
        <f t="shared" si="40"/>
        <v>否</v>
      </c>
      <c r="G853" s="384" t="str">
        <f t="shared" si="41"/>
        <v>项</v>
      </c>
    </row>
    <row r="854" ht="36" customHeight="1" spans="1:7">
      <c r="A854" s="531">
        <v>2130104</v>
      </c>
      <c r="B854" s="532" t="s">
        <v>147</v>
      </c>
      <c r="C854" s="312">
        <v>2705</v>
      </c>
      <c r="D854" s="312">
        <v>2646</v>
      </c>
      <c r="E854" s="431">
        <f t="shared" si="42"/>
        <v>-0.022</v>
      </c>
      <c r="F854" s="322" t="str">
        <f t="shared" si="40"/>
        <v>是</v>
      </c>
      <c r="G854" s="384" t="str">
        <f t="shared" si="41"/>
        <v>项</v>
      </c>
    </row>
    <row r="855" ht="36" customHeight="1" spans="1:7">
      <c r="A855" s="531">
        <v>2130105</v>
      </c>
      <c r="B855" s="532" t="s">
        <v>736</v>
      </c>
      <c r="C855" s="312"/>
      <c r="D855" s="312"/>
      <c r="E855" s="431" t="str">
        <f t="shared" si="42"/>
        <v/>
      </c>
      <c r="F855" s="322" t="str">
        <f t="shared" si="40"/>
        <v>否</v>
      </c>
      <c r="G855" s="384" t="str">
        <f t="shared" si="41"/>
        <v>项</v>
      </c>
    </row>
    <row r="856" ht="36" customHeight="1" spans="1:7">
      <c r="A856" s="531">
        <v>2130106</v>
      </c>
      <c r="B856" s="532" t="s">
        <v>737</v>
      </c>
      <c r="C856" s="312">
        <v>652</v>
      </c>
      <c r="D856" s="312">
        <v>566</v>
      </c>
      <c r="E856" s="431">
        <f t="shared" si="42"/>
        <v>-0.132</v>
      </c>
      <c r="F856" s="322" t="str">
        <f t="shared" si="40"/>
        <v>是</v>
      </c>
      <c r="G856" s="384" t="str">
        <f t="shared" si="41"/>
        <v>项</v>
      </c>
    </row>
    <row r="857" ht="36" customHeight="1" spans="1:7">
      <c r="A857" s="531">
        <v>2130108</v>
      </c>
      <c r="B857" s="532" t="s">
        <v>738</v>
      </c>
      <c r="C857" s="312">
        <v>647</v>
      </c>
      <c r="D857" s="312">
        <v>369</v>
      </c>
      <c r="E857" s="431">
        <f t="shared" si="42"/>
        <v>-0.43</v>
      </c>
      <c r="F857" s="322" t="str">
        <f t="shared" si="40"/>
        <v>是</v>
      </c>
      <c r="G857" s="384" t="str">
        <f t="shared" si="41"/>
        <v>项</v>
      </c>
    </row>
    <row r="858" ht="36" customHeight="1" spans="1:7">
      <c r="A858" s="531">
        <v>2130109</v>
      </c>
      <c r="B858" s="532" t="s">
        <v>739</v>
      </c>
      <c r="C858" s="312">
        <v>195</v>
      </c>
      <c r="D858" s="312">
        <v>103</v>
      </c>
      <c r="E858" s="431">
        <f t="shared" si="42"/>
        <v>-0.472</v>
      </c>
      <c r="F858" s="322" t="str">
        <f t="shared" si="40"/>
        <v>是</v>
      </c>
      <c r="G858" s="384" t="str">
        <f t="shared" si="41"/>
        <v>项</v>
      </c>
    </row>
    <row r="859" ht="36" customHeight="1" spans="1:7">
      <c r="A859" s="531">
        <v>2130110</v>
      </c>
      <c r="B859" s="532" t="s">
        <v>740</v>
      </c>
      <c r="C859" s="312">
        <v>19</v>
      </c>
      <c r="D859" s="312">
        <v>10</v>
      </c>
      <c r="E859" s="431">
        <f t="shared" si="42"/>
        <v>-0.474</v>
      </c>
      <c r="F859" s="322" t="str">
        <f t="shared" si="40"/>
        <v>是</v>
      </c>
      <c r="G859" s="384" t="str">
        <f t="shared" si="41"/>
        <v>项</v>
      </c>
    </row>
    <row r="860" ht="36" customHeight="1" spans="1:7">
      <c r="A860" s="531">
        <v>2130111</v>
      </c>
      <c r="B860" s="532" t="s">
        <v>741</v>
      </c>
      <c r="C860" s="312">
        <v>88</v>
      </c>
      <c r="D860" s="312">
        <v>52</v>
      </c>
      <c r="E860" s="431">
        <f t="shared" si="42"/>
        <v>-0.409</v>
      </c>
      <c r="F860" s="322" t="str">
        <f t="shared" si="40"/>
        <v>是</v>
      </c>
      <c r="G860" s="384" t="str">
        <f t="shared" si="41"/>
        <v>项</v>
      </c>
    </row>
    <row r="861" ht="36" customHeight="1" spans="1:7">
      <c r="A861" s="531">
        <v>2130112</v>
      </c>
      <c r="B861" s="532" t="s">
        <v>742</v>
      </c>
      <c r="C861" s="312"/>
      <c r="D861" s="312"/>
      <c r="E861" s="431" t="str">
        <f t="shared" si="42"/>
        <v/>
      </c>
      <c r="F861" s="322" t="str">
        <f t="shared" si="40"/>
        <v>否</v>
      </c>
      <c r="G861" s="384" t="str">
        <f t="shared" si="41"/>
        <v>项</v>
      </c>
    </row>
    <row r="862" ht="36" customHeight="1" spans="1:7">
      <c r="A862" s="531">
        <v>2130114</v>
      </c>
      <c r="B862" s="532" t="s">
        <v>743</v>
      </c>
      <c r="C862" s="312"/>
      <c r="D862" s="312"/>
      <c r="E862" s="431" t="str">
        <f t="shared" si="42"/>
        <v/>
      </c>
      <c r="F862" s="322" t="str">
        <f t="shared" si="40"/>
        <v>否</v>
      </c>
      <c r="G862" s="384" t="str">
        <f t="shared" si="41"/>
        <v>项</v>
      </c>
    </row>
    <row r="863" ht="36" customHeight="1" spans="1:7">
      <c r="A863" s="531">
        <v>2130119</v>
      </c>
      <c r="B863" s="532" t="s">
        <v>744</v>
      </c>
      <c r="C863" s="312">
        <v>427</v>
      </c>
      <c r="D863" s="312"/>
      <c r="E863" s="431">
        <f t="shared" si="42"/>
        <v>-1</v>
      </c>
      <c r="F863" s="322" t="str">
        <f t="shared" si="40"/>
        <v>是</v>
      </c>
      <c r="G863" s="384" t="str">
        <f t="shared" si="41"/>
        <v>项</v>
      </c>
    </row>
    <row r="864" ht="36" customHeight="1" spans="1:7">
      <c r="A864" s="531">
        <v>2130120</v>
      </c>
      <c r="B864" s="532" t="s">
        <v>745</v>
      </c>
      <c r="C864" s="312">
        <v>15190</v>
      </c>
      <c r="D864" s="312"/>
      <c r="E864" s="431">
        <f t="shared" si="42"/>
        <v>-1</v>
      </c>
      <c r="F864" s="322" t="str">
        <f t="shared" si="40"/>
        <v>是</v>
      </c>
      <c r="G864" s="384" t="str">
        <f t="shared" si="41"/>
        <v>项</v>
      </c>
    </row>
    <row r="865" ht="36" customHeight="1" spans="1:7">
      <c r="A865" s="531">
        <v>2130121</v>
      </c>
      <c r="B865" s="532" t="s">
        <v>746</v>
      </c>
      <c r="C865" s="312"/>
      <c r="D865" s="312"/>
      <c r="E865" s="431" t="str">
        <f t="shared" si="42"/>
        <v/>
      </c>
      <c r="F865" s="322" t="str">
        <f t="shared" si="40"/>
        <v>否</v>
      </c>
      <c r="G865" s="384" t="str">
        <f t="shared" si="41"/>
        <v>项</v>
      </c>
    </row>
    <row r="866" ht="36" customHeight="1" spans="1:7">
      <c r="A866" s="531">
        <v>2130122</v>
      </c>
      <c r="B866" s="532" t="s">
        <v>747</v>
      </c>
      <c r="C866" s="312">
        <v>3430</v>
      </c>
      <c r="D866" s="312">
        <v>3037</v>
      </c>
      <c r="E866" s="431">
        <f t="shared" si="42"/>
        <v>-0.115</v>
      </c>
      <c r="F866" s="322" t="str">
        <f t="shared" si="40"/>
        <v>是</v>
      </c>
      <c r="G866" s="384" t="str">
        <f t="shared" si="41"/>
        <v>项</v>
      </c>
    </row>
    <row r="867" ht="36" customHeight="1" spans="1:7">
      <c r="A867" s="531">
        <v>2130124</v>
      </c>
      <c r="B867" s="532" t="s">
        <v>748</v>
      </c>
      <c r="C867" s="312">
        <v>139</v>
      </c>
      <c r="D867" s="312">
        <v>4</v>
      </c>
      <c r="E867" s="431">
        <f t="shared" si="42"/>
        <v>-0.971</v>
      </c>
      <c r="F867" s="322" t="str">
        <f t="shared" si="40"/>
        <v>是</v>
      </c>
      <c r="G867" s="384" t="str">
        <f t="shared" si="41"/>
        <v>项</v>
      </c>
    </row>
    <row r="868" ht="36" customHeight="1" spans="1:7">
      <c r="A868" s="531">
        <v>2130125</v>
      </c>
      <c r="B868" s="532" t="s">
        <v>749</v>
      </c>
      <c r="C868" s="312">
        <v>27</v>
      </c>
      <c r="D868" s="312">
        <v>1</v>
      </c>
      <c r="E868" s="431">
        <f t="shared" si="42"/>
        <v>-0.963</v>
      </c>
      <c r="F868" s="322" t="str">
        <f t="shared" si="40"/>
        <v>是</v>
      </c>
      <c r="G868" s="384" t="str">
        <f t="shared" si="41"/>
        <v>项</v>
      </c>
    </row>
    <row r="869" ht="36" customHeight="1" spans="1:7">
      <c r="A869" s="531">
        <v>2130126</v>
      </c>
      <c r="B869" s="532" t="s">
        <v>750</v>
      </c>
      <c r="C869" s="312">
        <v>87</v>
      </c>
      <c r="D869" s="312">
        <v>64</v>
      </c>
      <c r="E869" s="431">
        <f t="shared" si="42"/>
        <v>-0.264</v>
      </c>
      <c r="F869" s="322" t="str">
        <f t="shared" si="40"/>
        <v>是</v>
      </c>
      <c r="G869" s="384" t="str">
        <f t="shared" si="41"/>
        <v>项</v>
      </c>
    </row>
    <row r="870" ht="36" customHeight="1" spans="1:7">
      <c r="A870" s="531">
        <v>2130135</v>
      </c>
      <c r="B870" s="532" t="s">
        <v>751</v>
      </c>
      <c r="C870" s="312">
        <v>1405</v>
      </c>
      <c r="D870" s="312">
        <v>392</v>
      </c>
      <c r="E870" s="431">
        <f t="shared" si="42"/>
        <v>-0.721</v>
      </c>
      <c r="F870" s="322" t="str">
        <f t="shared" si="40"/>
        <v>是</v>
      </c>
      <c r="G870" s="384" t="str">
        <f t="shared" si="41"/>
        <v>项</v>
      </c>
    </row>
    <row r="871" ht="36" customHeight="1" spans="1:7">
      <c r="A871" s="531">
        <v>2130142</v>
      </c>
      <c r="B871" s="532" t="s">
        <v>752</v>
      </c>
      <c r="C871" s="312"/>
      <c r="D871" s="312"/>
      <c r="E871" s="431" t="str">
        <f t="shared" si="42"/>
        <v/>
      </c>
      <c r="F871" s="322" t="str">
        <f t="shared" si="40"/>
        <v>否</v>
      </c>
      <c r="G871" s="384" t="str">
        <f t="shared" si="41"/>
        <v>项</v>
      </c>
    </row>
    <row r="872" ht="36" customHeight="1" spans="1:7">
      <c r="A872" s="531">
        <v>2130148</v>
      </c>
      <c r="B872" s="532" t="s">
        <v>753</v>
      </c>
      <c r="C872" s="312">
        <v>631</v>
      </c>
      <c r="D872" s="312">
        <v>192</v>
      </c>
      <c r="E872" s="431">
        <f t="shared" si="42"/>
        <v>-0.696</v>
      </c>
      <c r="F872" s="322" t="str">
        <f t="shared" si="40"/>
        <v>是</v>
      </c>
      <c r="G872" s="384" t="str">
        <f t="shared" si="41"/>
        <v>项</v>
      </c>
    </row>
    <row r="873" ht="36" customHeight="1" spans="1:7">
      <c r="A873" s="531">
        <v>2130152</v>
      </c>
      <c r="B873" s="532" t="s">
        <v>754</v>
      </c>
      <c r="C873" s="312"/>
      <c r="D873" s="312"/>
      <c r="E873" s="431" t="str">
        <f t="shared" si="42"/>
        <v/>
      </c>
      <c r="F873" s="322" t="str">
        <f t="shared" si="40"/>
        <v>否</v>
      </c>
      <c r="G873" s="384" t="str">
        <f t="shared" si="41"/>
        <v>项</v>
      </c>
    </row>
    <row r="874" ht="36" customHeight="1" spans="1:7">
      <c r="A874" s="531">
        <v>2130153</v>
      </c>
      <c r="B874" s="532" t="s">
        <v>755</v>
      </c>
      <c r="C874" s="312">
        <v>463</v>
      </c>
      <c r="D874" s="312">
        <v>263</v>
      </c>
      <c r="E874" s="430">
        <f t="shared" si="42"/>
        <v>-0.432</v>
      </c>
      <c r="F874" s="322" t="str">
        <f t="shared" si="40"/>
        <v>是</v>
      </c>
      <c r="G874" s="384" t="str">
        <f t="shared" si="41"/>
        <v>项</v>
      </c>
    </row>
    <row r="875" ht="36" customHeight="1" spans="1:7">
      <c r="A875" s="531">
        <v>2130199</v>
      </c>
      <c r="B875" s="532" t="s">
        <v>756</v>
      </c>
      <c r="C875" s="312">
        <v>3559</v>
      </c>
      <c r="D875" s="312">
        <v>1173</v>
      </c>
      <c r="E875" s="431">
        <f t="shared" si="42"/>
        <v>-0.67</v>
      </c>
      <c r="F875" s="322" t="str">
        <f t="shared" si="40"/>
        <v>是</v>
      </c>
      <c r="G875" s="384" t="str">
        <f t="shared" si="41"/>
        <v>项</v>
      </c>
    </row>
    <row r="876" ht="36" customHeight="1" spans="1:7">
      <c r="A876" s="530">
        <v>21302</v>
      </c>
      <c r="B876" s="340" t="s">
        <v>757</v>
      </c>
      <c r="C876" s="348">
        <v>7527</v>
      </c>
      <c r="D876" s="348">
        <v>10840</v>
      </c>
      <c r="E876" s="431">
        <f t="shared" si="42"/>
        <v>0.44</v>
      </c>
      <c r="F876" s="322" t="str">
        <f t="shared" si="40"/>
        <v>是</v>
      </c>
      <c r="G876" s="384" t="str">
        <f t="shared" si="41"/>
        <v>款</v>
      </c>
    </row>
    <row r="877" ht="36" customHeight="1" spans="1:7">
      <c r="A877" s="531">
        <v>2130201</v>
      </c>
      <c r="B877" s="532" t="s">
        <v>138</v>
      </c>
      <c r="C877" s="312">
        <v>753</v>
      </c>
      <c r="D877" s="312">
        <v>744</v>
      </c>
      <c r="E877" s="431">
        <f t="shared" si="42"/>
        <v>-0.012</v>
      </c>
      <c r="F877" s="322" t="str">
        <f t="shared" si="40"/>
        <v>是</v>
      </c>
      <c r="G877" s="384" t="str">
        <f t="shared" si="41"/>
        <v>项</v>
      </c>
    </row>
    <row r="878" ht="36" customHeight="1" spans="1:7">
      <c r="A878" s="531">
        <v>2130202</v>
      </c>
      <c r="B878" s="532" t="s">
        <v>139</v>
      </c>
      <c r="C878" s="312"/>
      <c r="D878" s="312"/>
      <c r="E878" s="431" t="str">
        <f t="shared" si="42"/>
        <v/>
      </c>
      <c r="F878" s="322" t="str">
        <f t="shared" si="40"/>
        <v>否</v>
      </c>
      <c r="G878" s="384" t="str">
        <f t="shared" si="41"/>
        <v>项</v>
      </c>
    </row>
    <row r="879" ht="36" customHeight="1" spans="1:7">
      <c r="A879" s="531">
        <v>2130203</v>
      </c>
      <c r="B879" s="532" t="s">
        <v>140</v>
      </c>
      <c r="C879" s="312"/>
      <c r="D879" s="312"/>
      <c r="E879" s="431" t="str">
        <f t="shared" si="42"/>
        <v/>
      </c>
      <c r="F879" s="322" t="str">
        <f t="shared" si="40"/>
        <v>否</v>
      </c>
      <c r="G879" s="384" t="str">
        <f t="shared" si="41"/>
        <v>项</v>
      </c>
    </row>
    <row r="880" ht="36" customHeight="1" spans="1:7">
      <c r="A880" s="531">
        <v>2130204</v>
      </c>
      <c r="B880" s="532" t="s">
        <v>758</v>
      </c>
      <c r="C880" s="312">
        <v>3370</v>
      </c>
      <c r="D880" s="312">
        <v>3654</v>
      </c>
      <c r="E880" s="431">
        <f t="shared" si="42"/>
        <v>0.084</v>
      </c>
      <c r="F880" s="322" t="str">
        <f t="shared" si="40"/>
        <v>是</v>
      </c>
      <c r="G880" s="384" t="str">
        <f t="shared" si="41"/>
        <v>项</v>
      </c>
    </row>
    <row r="881" ht="36" customHeight="1" spans="1:7">
      <c r="A881" s="531">
        <v>2130205</v>
      </c>
      <c r="B881" s="532" t="s">
        <v>759</v>
      </c>
      <c r="C881" s="312">
        <v>127</v>
      </c>
      <c r="D881" s="312">
        <v>3034</v>
      </c>
      <c r="E881" s="431">
        <f t="shared" si="42"/>
        <v>22.89</v>
      </c>
      <c r="F881" s="322" t="str">
        <f t="shared" si="40"/>
        <v>是</v>
      </c>
      <c r="G881" s="384" t="str">
        <f t="shared" si="41"/>
        <v>项</v>
      </c>
    </row>
    <row r="882" ht="36" customHeight="1" spans="1:7">
      <c r="A882" s="531">
        <v>2130206</v>
      </c>
      <c r="B882" s="532" t="s">
        <v>760</v>
      </c>
      <c r="C882" s="312">
        <v>143</v>
      </c>
      <c r="D882" s="312">
        <v>42</v>
      </c>
      <c r="E882" s="431">
        <f t="shared" si="42"/>
        <v>-0.706</v>
      </c>
      <c r="F882" s="322" t="str">
        <f t="shared" si="40"/>
        <v>是</v>
      </c>
      <c r="G882" s="384" t="str">
        <f t="shared" si="41"/>
        <v>项</v>
      </c>
    </row>
    <row r="883" ht="36" customHeight="1" spans="1:7">
      <c r="A883" s="531">
        <v>2130207</v>
      </c>
      <c r="B883" s="532" t="s">
        <v>761</v>
      </c>
      <c r="C883" s="312">
        <v>130</v>
      </c>
      <c r="D883" s="312">
        <v>262</v>
      </c>
      <c r="E883" s="431">
        <f t="shared" si="42"/>
        <v>1.015</v>
      </c>
      <c r="F883" s="322" t="str">
        <f t="shared" si="40"/>
        <v>是</v>
      </c>
      <c r="G883" s="384" t="str">
        <f t="shared" si="41"/>
        <v>项</v>
      </c>
    </row>
    <row r="884" ht="36" customHeight="1" spans="1:7">
      <c r="A884" s="531">
        <v>2130209</v>
      </c>
      <c r="B884" s="532" t="s">
        <v>762</v>
      </c>
      <c r="C884" s="312">
        <v>578</v>
      </c>
      <c r="D884" s="312">
        <v>889</v>
      </c>
      <c r="E884" s="431">
        <f t="shared" si="42"/>
        <v>0.538</v>
      </c>
      <c r="F884" s="322" t="str">
        <f t="shared" si="40"/>
        <v>是</v>
      </c>
      <c r="G884" s="384" t="str">
        <f t="shared" si="41"/>
        <v>项</v>
      </c>
    </row>
    <row r="885" ht="36" customHeight="1" spans="1:7">
      <c r="A885" s="531">
        <v>2130211</v>
      </c>
      <c r="B885" s="532" t="s">
        <v>763</v>
      </c>
      <c r="C885" s="312">
        <v>50</v>
      </c>
      <c r="D885" s="312">
        <v>58</v>
      </c>
      <c r="E885" s="431">
        <f t="shared" si="42"/>
        <v>0.16</v>
      </c>
      <c r="F885" s="322" t="str">
        <f t="shared" si="40"/>
        <v>是</v>
      </c>
      <c r="G885" s="384" t="str">
        <f t="shared" si="41"/>
        <v>项</v>
      </c>
    </row>
    <row r="886" ht="36" customHeight="1" spans="1:7">
      <c r="A886" s="531">
        <v>2130212</v>
      </c>
      <c r="B886" s="532" t="s">
        <v>764</v>
      </c>
      <c r="C886" s="312"/>
      <c r="D886" s="312"/>
      <c r="E886" s="431" t="str">
        <f t="shared" si="42"/>
        <v/>
      </c>
      <c r="F886" s="322" t="str">
        <f t="shared" si="40"/>
        <v>否</v>
      </c>
      <c r="G886" s="384" t="str">
        <f t="shared" si="41"/>
        <v>项</v>
      </c>
    </row>
    <row r="887" ht="36" customHeight="1" spans="1:7">
      <c r="A887" s="531">
        <v>2130213</v>
      </c>
      <c r="B887" s="532" t="s">
        <v>765</v>
      </c>
      <c r="C887" s="312"/>
      <c r="D887" s="312"/>
      <c r="E887" s="431" t="str">
        <f t="shared" si="42"/>
        <v/>
      </c>
      <c r="F887" s="322" t="str">
        <f t="shared" si="40"/>
        <v>否</v>
      </c>
      <c r="G887" s="384" t="str">
        <f t="shared" si="41"/>
        <v>项</v>
      </c>
    </row>
    <row r="888" ht="36" customHeight="1" spans="1:7">
      <c r="A888" s="531">
        <v>2130217</v>
      </c>
      <c r="B888" s="532" t="s">
        <v>766</v>
      </c>
      <c r="C888" s="312"/>
      <c r="D888" s="312"/>
      <c r="E888" s="431" t="str">
        <f t="shared" si="42"/>
        <v/>
      </c>
      <c r="F888" s="322" t="str">
        <f t="shared" si="40"/>
        <v>否</v>
      </c>
      <c r="G888" s="384" t="str">
        <f t="shared" si="41"/>
        <v>项</v>
      </c>
    </row>
    <row r="889" ht="36" customHeight="1" spans="1:7">
      <c r="A889" s="531">
        <v>2130220</v>
      </c>
      <c r="B889" s="532" t="s">
        <v>271</v>
      </c>
      <c r="C889" s="312"/>
      <c r="D889" s="312"/>
      <c r="E889" s="431" t="str">
        <f t="shared" si="42"/>
        <v/>
      </c>
      <c r="F889" s="322" t="str">
        <f t="shared" si="40"/>
        <v>否</v>
      </c>
      <c r="G889" s="384" t="str">
        <f t="shared" si="41"/>
        <v>项</v>
      </c>
    </row>
    <row r="890" ht="36" customHeight="1" spans="1:7">
      <c r="A890" s="531">
        <v>2130221</v>
      </c>
      <c r="B890" s="532" t="s">
        <v>767</v>
      </c>
      <c r="C890" s="312"/>
      <c r="D890" s="312">
        <v>1040</v>
      </c>
      <c r="E890" s="431" t="str">
        <f t="shared" si="42"/>
        <v/>
      </c>
      <c r="F890" s="322" t="str">
        <f t="shared" si="40"/>
        <v>是</v>
      </c>
      <c r="G890" s="384" t="str">
        <f t="shared" si="41"/>
        <v>项</v>
      </c>
    </row>
    <row r="891" ht="36" customHeight="1" spans="1:7">
      <c r="A891" s="531">
        <v>2130223</v>
      </c>
      <c r="B891" s="532" t="s">
        <v>768</v>
      </c>
      <c r="C891" s="312"/>
      <c r="D891" s="312"/>
      <c r="E891" s="431" t="str">
        <f t="shared" si="42"/>
        <v/>
      </c>
      <c r="F891" s="322" t="str">
        <f t="shared" si="40"/>
        <v>否</v>
      </c>
      <c r="G891" s="384" t="str">
        <f t="shared" si="41"/>
        <v>项</v>
      </c>
    </row>
    <row r="892" ht="36" customHeight="1" spans="1:7">
      <c r="A892" s="531">
        <v>2130226</v>
      </c>
      <c r="B892" s="532" t="s">
        <v>769</v>
      </c>
      <c r="C892" s="312"/>
      <c r="D892" s="312"/>
      <c r="E892" s="431" t="str">
        <f t="shared" si="42"/>
        <v/>
      </c>
      <c r="F892" s="322" t="str">
        <f t="shared" si="40"/>
        <v>否</v>
      </c>
      <c r="G892" s="384" t="str">
        <f t="shared" si="41"/>
        <v>项</v>
      </c>
    </row>
    <row r="893" ht="36" customHeight="1" spans="1:7">
      <c r="A893" s="531">
        <v>2130227</v>
      </c>
      <c r="B893" s="532" t="s">
        <v>770</v>
      </c>
      <c r="C893" s="312"/>
      <c r="D893" s="312"/>
      <c r="E893" s="431" t="str">
        <f t="shared" si="42"/>
        <v/>
      </c>
      <c r="F893" s="322" t="str">
        <f t="shared" si="40"/>
        <v>否</v>
      </c>
      <c r="G893" s="384" t="str">
        <f t="shared" si="41"/>
        <v>项</v>
      </c>
    </row>
    <row r="894" ht="36" customHeight="1" spans="1:7">
      <c r="A894" s="531">
        <v>2130234</v>
      </c>
      <c r="B894" s="532" t="s">
        <v>771</v>
      </c>
      <c r="C894" s="312">
        <v>973</v>
      </c>
      <c r="D894" s="312">
        <v>304</v>
      </c>
      <c r="E894" s="431">
        <f t="shared" si="42"/>
        <v>-0.688</v>
      </c>
      <c r="F894" s="322" t="str">
        <f t="shared" si="40"/>
        <v>是</v>
      </c>
      <c r="G894" s="384" t="str">
        <f t="shared" si="41"/>
        <v>项</v>
      </c>
    </row>
    <row r="895" ht="36" customHeight="1" spans="1:7">
      <c r="A895" s="531">
        <v>2130236</v>
      </c>
      <c r="B895" s="532" t="s">
        <v>772</v>
      </c>
      <c r="C895" s="312"/>
      <c r="D895" s="312"/>
      <c r="E895" s="431" t="str">
        <f t="shared" si="42"/>
        <v/>
      </c>
      <c r="F895" s="322" t="str">
        <f t="shared" si="40"/>
        <v>否</v>
      </c>
      <c r="G895" s="384" t="str">
        <f t="shared" si="41"/>
        <v>项</v>
      </c>
    </row>
    <row r="896" ht="36" customHeight="1" spans="1:7">
      <c r="A896" s="531">
        <v>2130237</v>
      </c>
      <c r="B896" s="532" t="s">
        <v>742</v>
      </c>
      <c r="C896" s="312"/>
      <c r="D896" s="312"/>
      <c r="E896" s="431" t="str">
        <f t="shared" si="42"/>
        <v/>
      </c>
      <c r="F896" s="322" t="str">
        <f t="shared" si="40"/>
        <v>否</v>
      </c>
      <c r="G896" s="384" t="str">
        <f t="shared" si="41"/>
        <v>项</v>
      </c>
    </row>
    <row r="897" ht="36" customHeight="1" spans="1:7">
      <c r="A897" s="531">
        <v>2130238</v>
      </c>
      <c r="B897" s="532" t="s">
        <v>773</v>
      </c>
      <c r="C897" s="312">
        <v>30</v>
      </c>
      <c r="D897" s="312">
        <v>6</v>
      </c>
      <c r="E897" s="431">
        <f t="shared" si="42"/>
        <v>-0.8</v>
      </c>
      <c r="F897" s="322" t="str">
        <f t="shared" si="40"/>
        <v>是</v>
      </c>
      <c r="G897" s="384" t="str">
        <f t="shared" si="41"/>
        <v>项</v>
      </c>
    </row>
    <row r="898" ht="36" customHeight="1" spans="1:7">
      <c r="A898" s="531">
        <v>2130299</v>
      </c>
      <c r="B898" s="532" t="s">
        <v>774</v>
      </c>
      <c r="C898" s="312">
        <v>1373</v>
      </c>
      <c r="D898" s="312">
        <v>807</v>
      </c>
      <c r="E898" s="431">
        <f t="shared" si="42"/>
        <v>-0.412</v>
      </c>
      <c r="F898" s="322" t="str">
        <f t="shared" si="40"/>
        <v>是</v>
      </c>
      <c r="G898" s="384" t="str">
        <f t="shared" si="41"/>
        <v>项</v>
      </c>
    </row>
    <row r="899" ht="36" customHeight="1" spans="1:7">
      <c r="A899" s="530">
        <v>21303</v>
      </c>
      <c r="B899" s="340" t="s">
        <v>775</v>
      </c>
      <c r="C899" s="348">
        <v>2296</v>
      </c>
      <c r="D899" s="348">
        <v>3085</v>
      </c>
      <c r="E899" s="430">
        <f t="shared" si="42"/>
        <v>0.344</v>
      </c>
      <c r="F899" s="322" t="str">
        <f t="shared" si="40"/>
        <v>是</v>
      </c>
      <c r="G899" s="384" t="str">
        <f t="shared" si="41"/>
        <v>款</v>
      </c>
    </row>
    <row r="900" ht="36" customHeight="1" spans="1:7">
      <c r="A900" s="531">
        <v>2130301</v>
      </c>
      <c r="B900" s="532" t="s">
        <v>138</v>
      </c>
      <c r="C900" s="312">
        <v>642</v>
      </c>
      <c r="D900" s="312">
        <v>648</v>
      </c>
      <c r="E900" s="431">
        <f t="shared" si="42"/>
        <v>0.009</v>
      </c>
      <c r="F900" s="322" t="str">
        <f t="shared" ref="F900:F963" si="43">IF(LEN(A900)=3,"是",IF(B900&lt;&gt;"",IF(SUM(C900:D900)&lt;&gt;0,"是","否"),"是"))</f>
        <v>是</v>
      </c>
      <c r="G900" s="384" t="str">
        <f t="shared" ref="G900:G963" si="44">IF(LEN(A900)=3,"类",IF(LEN(A900)=5,"款","项"))</f>
        <v>项</v>
      </c>
    </row>
    <row r="901" ht="36" customHeight="1" spans="1:7">
      <c r="A901" s="531">
        <v>2130302</v>
      </c>
      <c r="B901" s="532" t="s">
        <v>139</v>
      </c>
      <c r="C901" s="312">
        <v>13</v>
      </c>
      <c r="D901" s="312">
        <v>6</v>
      </c>
      <c r="E901" s="431">
        <f t="shared" si="42"/>
        <v>-0.538</v>
      </c>
      <c r="F901" s="322" t="str">
        <f t="shared" si="43"/>
        <v>是</v>
      </c>
      <c r="G901" s="384" t="str">
        <f t="shared" si="44"/>
        <v>项</v>
      </c>
    </row>
    <row r="902" ht="36" customHeight="1" spans="1:7">
      <c r="A902" s="531">
        <v>2130303</v>
      </c>
      <c r="B902" s="532" t="s">
        <v>140</v>
      </c>
      <c r="C902" s="312"/>
      <c r="D902" s="312"/>
      <c r="E902" s="431" t="str">
        <f t="shared" si="42"/>
        <v/>
      </c>
      <c r="F902" s="322" t="str">
        <f t="shared" si="43"/>
        <v>否</v>
      </c>
      <c r="G902" s="384" t="str">
        <f t="shared" si="44"/>
        <v>项</v>
      </c>
    </row>
    <row r="903" ht="36" customHeight="1" spans="1:7">
      <c r="A903" s="531">
        <v>2130304</v>
      </c>
      <c r="B903" s="532" t="s">
        <v>776</v>
      </c>
      <c r="C903" s="312">
        <v>16</v>
      </c>
      <c r="D903" s="312">
        <v>10</v>
      </c>
      <c r="E903" s="431">
        <f t="shared" si="42"/>
        <v>-0.375</v>
      </c>
      <c r="F903" s="322" t="str">
        <f t="shared" si="43"/>
        <v>是</v>
      </c>
      <c r="G903" s="384" t="str">
        <f t="shared" si="44"/>
        <v>项</v>
      </c>
    </row>
    <row r="904" ht="36" customHeight="1" spans="1:7">
      <c r="A904" s="531">
        <v>2130305</v>
      </c>
      <c r="B904" s="532" t="s">
        <v>777</v>
      </c>
      <c r="C904" s="312">
        <v>478</v>
      </c>
      <c r="D904" s="312"/>
      <c r="E904" s="431">
        <f t="shared" si="42"/>
        <v>-1</v>
      </c>
      <c r="F904" s="322" t="str">
        <f t="shared" si="43"/>
        <v>是</v>
      </c>
      <c r="G904" s="384" t="str">
        <f t="shared" si="44"/>
        <v>项</v>
      </c>
    </row>
    <row r="905" ht="36" customHeight="1" spans="1:7">
      <c r="A905" s="531">
        <v>2130306</v>
      </c>
      <c r="B905" s="532" t="s">
        <v>778</v>
      </c>
      <c r="C905" s="312"/>
      <c r="D905" s="312"/>
      <c r="E905" s="431" t="str">
        <f t="shared" si="42"/>
        <v/>
      </c>
      <c r="F905" s="322" t="str">
        <f t="shared" si="43"/>
        <v>否</v>
      </c>
      <c r="G905" s="384" t="str">
        <f t="shared" si="44"/>
        <v>项</v>
      </c>
    </row>
    <row r="906" ht="36" customHeight="1" spans="1:7">
      <c r="A906" s="531">
        <v>2130307</v>
      </c>
      <c r="B906" s="532" t="s">
        <v>779</v>
      </c>
      <c r="C906" s="312"/>
      <c r="D906" s="312"/>
      <c r="E906" s="431" t="str">
        <f t="shared" si="42"/>
        <v/>
      </c>
      <c r="F906" s="322" t="str">
        <f t="shared" si="43"/>
        <v>否</v>
      </c>
      <c r="G906" s="384" t="str">
        <f t="shared" si="44"/>
        <v>项</v>
      </c>
    </row>
    <row r="907" ht="36" customHeight="1" spans="1:7">
      <c r="A907" s="531">
        <v>2130308</v>
      </c>
      <c r="B907" s="532" t="s">
        <v>780</v>
      </c>
      <c r="C907" s="312">
        <v>585</v>
      </c>
      <c r="D907" s="312">
        <v>560</v>
      </c>
      <c r="E907" s="431">
        <f t="shared" si="42"/>
        <v>-0.043</v>
      </c>
      <c r="F907" s="322" t="str">
        <f t="shared" si="43"/>
        <v>是</v>
      </c>
      <c r="G907" s="384" t="str">
        <f t="shared" si="44"/>
        <v>项</v>
      </c>
    </row>
    <row r="908" ht="36" customHeight="1" spans="1:7">
      <c r="A908" s="531">
        <v>2130309</v>
      </c>
      <c r="B908" s="532" t="s">
        <v>781</v>
      </c>
      <c r="C908" s="312"/>
      <c r="D908" s="312"/>
      <c r="E908" s="431" t="str">
        <f t="shared" si="42"/>
        <v/>
      </c>
      <c r="F908" s="322" t="str">
        <f t="shared" si="43"/>
        <v>否</v>
      </c>
      <c r="G908" s="384" t="str">
        <f t="shared" si="44"/>
        <v>项</v>
      </c>
    </row>
    <row r="909" ht="36" customHeight="1" spans="1:7">
      <c r="A909" s="531">
        <v>2130310</v>
      </c>
      <c r="B909" s="532" t="s">
        <v>782</v>
      </c>
      <c r="C909" s="312"/>
      <c r="D909" s="312">
        <v>25</v>
      </c>
      <c r="E909" s="431" t="str">
        <f t="shared" ref="E909:E972" si="45">IF(C909&gt;0,D909/C909-1,IF(C909&lt;0,-(D909/C909-1),""))</f>
        <v/>
      </c>
      <c r="F909" s="322" t="str">
        <f t="shared" si="43"/>
        <v>是</v>
      </c>
      <c r="G909" s="384" t="str">
        <f t="shared" si="44"/>
        <v>项</v>
      </c>
    </row>
    <row r="910" ht="36" customHeight="1" spans="1:7">
      <c r="A910" s="531">
        <v>2130311</v>
      </c>
      <c r="B910" s="532" t="s">
        <v>783</v>
      </c>
      <c r="C910" s="312">
        <v>154</v>
      </c>
      <c r="D910" s="312">
        <v>1433</v>
      </c>
      <c r="E910" s="431">
        <f t="shared" si="45"/>
        <v>8.305</v>
      </c>
      <c r="F910" s="322" t="str">
        <f t="shared" si="43"/>
        <v>是</v>
      </c>
      <c r="G910" s="384" t="str">
        <f t="shared" si="44"/>
        <v>项</v>
      </c>
    </row>
    <row r="911" ht="36" customHeight="1" spans="1:7">
      <c r="A911" s="531">
        <v>2130312</v>
      </c>
      <c r="B911" s="532" t="s">
        <v>784</v>
      </c>
      <c r="C911" s="312"/>
      <c r="D911" s="312"/>
      <c r="E911" s="431" t="str">
        <f t="shared" si="45"/>
        <v/>
      </c>
      <c r="F911" s="322" t="str">
        <f t="shared" si="43"/>
        <v>否</v>
      </c>
      <c r="G911" s="384" t="str">
        <f t="shared" si="44"/>
        <v>项</v>
      </c>
    </row>
    <row r="912" ht="36" customHeight="1" spans="1:7">
      <c r="A912" s="531">
        <v>2130313</v>
      </c>
      <c r="B912" s="532" t="s">
        <v>785</v>
      </c>
      <c r="C912" s="312"/>
      <c r="D912" s="312"/>
      <c r="E912" s="431" t="str">
        <f t="shared" si="45"/>
        <v/>
      </c>
      <c r="F912" s="322" t="str">
        <f t="shared" si="43"/>
        <v>否</v>
      </c>
      <c r="G912" s="384" t="str">
        <f t="shared" si="44"/>
        <v>项</v>
      </c>
    </row>
    <row r="913" ht="36" customHeight="1" spans="1:7">
      <c r="A913" s="531">
        <v>2130314</v>
      </c>
      <c r="B913" s="532" t="s">
        <v>786</v>
      </c>
      <c r="C913" s="312">
        <v>5</v>
      </c>
      <c r="D913" s="312"/>
      <c r="E913" s="431">
        <f t="shared" si="45"/>
        <v>-1</v>
      </c>
      <c r="F913" s="322" t="str">
        <f t="shared" si="43"/>
        <v>是</v>
      </c>
      <c r="G913" s="384" t="str">
        <f t="shared" si="44"/>
        <v>项</v>
      </c>
    </row>
    <row r="914" ht="36" customHeight="1" spans="1:7">
      <c r="A914" s="531">
        <v>2130315</v>
      </c>
      <c r="B914" s="532" t="s">
        <v>787</v>
      </c>
      <c r="C914" s="312">
        <v>4</v>
      </c>
      <c r="D914" s="312"/>
      <c r="E914" s="431">
        <f t="shared" si="45"/>
        <v>-1</v>
      </c>
      <c r="F914" s="322" t="str">
        <f t="shared" si="43"/>
        <v>是</v>
      </c>
      <c r="G914" s="384" t="str">
        <f t="shared" si="44"/>
        <v>项</v>
      </c>
    </row>
    <row r="915" ht="36" customHeight="1" spans="1:7">
      <c r="A915" s="531">
        <v>2130316</v>
      </c>
      <c r="B915" s="532" t="s">
        <v>788</v>
      </c>
      <c r="C915" s="312"/>
      <c r="D915" s="312"/>
      <c r="E915" s="431" t="str">
        <f t="shared" si="45"/>
        <v/>
      </c>
      <c r="F915" s="322" t="str">
        <f t="shared" si="43"/>
        <v>否</v>
      </c>
      <c r="G915" s="384" t="str">
        <f t="shared" si="44"/>
        <v>项</v>
      </c>
    </row>
    <row r="916" ht="36" customHeight="1" spans="1:7">
      <c r="A916" s="531">
        <v>2130317</v>
      </c>
      <c r="B916" s="532" t="s">
        <v>789</v>
      </c>
      <c r="C916" s="312"/>
      <c r="D916" s="312"/>
      <c r="E916" s="431" t="str">
        <f t="shared" si="45"/>
        <v/>
      </c>
      <c r="F916" s="322" t="str">
        <f t="shared" si="43"/>
        <v>否</v>
      </c>
      <c r="G916" s="384" t="str">
        <f t="shared" si="44"/>
        <v>项</v>
      </c>
    </row>
    <row r="917" ht="36" customHeight="1" spans="1:7">
      <c r="A917" s="531">
        <v>2130318</v>
      </c>
      <c r="B917" s="532" t="s">
        <v>790</v>
      </c>
      <c r="C917" s="312"/>
      <c r="D917" s="312"/>
      <c r="E917" s="431" t="str">
        <f t="shared" si="45"/>
        <v/>
      </c>
      <c r="F917" s="322" t="str">
        <f t="shared" si="43"/>
        <v>否</v>
      </c>
      <c r="G917" s="384" t="str">
        <f t="shared" si="44"/>
        <v>项</v>
      </c>
    </row>
    <row r="918" ht="36" customHeight="1" spans="1:7">
      <c r="A918" s="531">
        <v>2130319</v>
      </c>
      <c r="B918" s="532" t="s">
        <v>791</v>
      </c>
      <c r="C918" s="312"/>
      <c r="D918" s="312"/>
      <c r="E918" s="431" t="str">
        <f t="shared" si="45"/>
        <v/>
      </c>
      <c r="F918" s="322" t="str">
        <f t="shared" si="43"/>
        <v>否</v>
      </c>
      <c r="G918" s="384" t="str">
        <f t="shared" si="44"/>
        <v>项</v>
      </c>
    </row>
    <row r="919" ht="36" customHeight="1" spans="1:7">
      <c r="A919" s="531">
        <v>2130321</v>
      </c>
      <c r="B919" s="532" t="s">
        <v>792</v>
      </c>
      <c r="C919" s="312"/>
      <c r="D919" s="312"/>
      <c r="E919" s="431" t="str">
        <f t="shared" si="45"/>
        <v/>
      </c>
      <c r="F919" s="322" t="str">
        <f t="shared" si="43"/>
        <v>否</v>
      </c>
      <c r="G919" s="384" t="str">
        <f t="shared" si="44"/>
        <v>项</v>
      </c>
    </row>
    <row r="920" ht="36" customHeight="1" spans="1:7">
      <c r="A920" s="531">
        <v>2130322</v>
      </c>
      <c r="B920" s="532" t="s">
        <v>793</v>
      </c>
      <c r="C920" s="312"/>
      <c r="D920" s="312"/>
      <c r="E920" s="431" t="str">
        <f t="shared" si="45"/>
        <v/>
      </c>
      <c r="F920" s="322" t="str">
        <f t="shared" si="43"/>
        <v>否</v>
      </c>
      <c r="G920" s="384" t="str">
        <f t="shared" si="44"/>
        <v>项</v>
      </c>
    </row>
    <row r="921" ht="36" customHeight="1" spans="1:7">
      <c r="A921" s="531">
        <v>2130333</v>
      </c>
      <c r="B921" s="532" t="s">
        <v>768</v>
      </c>
      <c r="C921" s="312"/>
      <c r="D921" s="312"/>
      <c r="E921" s="431" t="str">
        <f t="shared" si="45"/>
        <v/>
      </c>
      <c r="F921" s="322" t="str">
        <f t="shared" si="43"/>
        <v>否</v>
      </c>
      <c r="G921" s="384" t="str">
        <f t="shared" si="44"/>
        <v>项</v>
      </c>
    </row>
    <row r="922" ht="36" customHeight="1" spans="1:7">
      <c r="A922" s="531">
        <v>2130334</v>
      </c>
      <c r="B922" s="532" t="s">
        <v>794</v>
      </c>
      <c r="C922" s="312"/>
      <c r="D922" s="312"/>
      <c r="E922" s="431" t="str">
        <f t="shared" si="45"/>
        <v/>
      </c>
      <c r="F922" s="322" t="str">
        <f t="shared" si="43"/>
        <v>否</v>
      </c>
      <c r="G922" s="384" t="str">
        <f t="shared" si="44"/>
        <v>项</v>
      </c>
    </row>
    <row r="923" ht="36" customHeight="1" spans="1:7">
      <c r="A923" s="531">
        <v>2130335</v>
      </c>
      <c r="B923" s="532" t="s">
        <v>795</v>
      </c>
      <c r="C923" s="312"/>
      <c r="D923" s="312"/>
      <c r="E923" s="431" t="str">
        <f t="shared" si="45"/>
        <v/>
      </c>
      <c r="F923" s="322" t="str">
        <f t="shared" si="43"/>
        <v>否</v>
      </c>
      <c r="G923" s="384" t="str">
        <f t="shared" si="44"/>
        <v>项</v>
      </c>
    </row>
    <row r="924" ht="36" customHeight="1" spans="1:7">
      <c r="A924" s="531">
        <v>2130336</v>
      </c>
      <c r="B924" s="532" t="s">
        <v>796</v>
      </c>
      <c r="C924" s="312"/>
      <c r="D924" s="312"/>
      <c r="E924" s="431" t="str">
        <f t="shared" si="45"/>
        <v/>
      </c>
      <c r="F924" s="322" t="str">
        <f t="shared" si="43"/>
        <v>否</v>
      </c>
      <c r="G924" s="384" t="str">
        <f t="shared" si="44"/>
        <v>项</v>
      </c>
    </row>
    <row r="925" ht="36" customHeight="1" spans="1:7">
      <c r="A925" s="531">
        <v>2130337</v>
      </c>
      <c r="B925" s="532" t="s">
        <v>797</v>
      </c>
      <c r="C925" s="312"/>
      <c r="D925" s="312"/>
      <c r="E925" s="431" t="str">
        <f t="shared" si="45"/>
        <v/>
      </c>
      <c r="F925" s="322" t="str">
        <f t="shared" si="43"/>
        <v>否</v>
      </c>
      <c r="G925" s="384" t="str">
        <f t="shared" si="44"/>
        <v>项</v>
      </c>
    </row>
    <row r="926" ht="36" customHeight="1" spans="1:7">
      <c r="A926" s="531">
        <v>2130399</v>
      </c>
      <c r="B926" s="532" t="s">
        <v>798</v>
      </c>
      <c r="C926" s="312">
        <v>399</v>
      </c>
      <c r="D926" s="312">
        <v>403</v>
      </c>
      <c r="E926" s="431">
        <f t="shared" si="45"/>
        <v>0.01</v>
      </c>
      <c r="F926" s="322" t="str">
        <f t="shared" si="43"/>
        <v>是</v>
      </c>
      <c r="G926" s="384" t="str">
        <f t="shared" si="44"/>
        <v>项</v>
      </c>
    </row>
    <row r="927" ht="36" customHeight="1" spans="1:7">
      <c r="A927" s="530">
        <v>21305</v>
      </c>
      <c r="B927" s="340" t="s">
        <v>799</v>
      </c>
      <c r="C927" s="348">
        <v>123</v>
      </c>
      <c r="D927" s="348">
        <v>15</v>
      </c>
      <c r="E927" s="430">
        <f t="shared" si="45"/>
        <v>-0.878</v>
      </c>
      <c r="F927" s="322" t="str">
        <f t="shared" si="43"/>
        <v>是</v>
      </c>
      <c r="G927" s="384" t="str">
        <f t="shared" si="44"/>
        <v>款</v>
      </c>
    </row>
    <row r="928" ht="36" customHeight="1" spans="1:7">
      <c r="A928" s="531">
        <v>2130504</v>
      </c>
      <c r="B928" s="532" t="s">
        <v>800</v>
      </c>
      <c r="C928" s="312"/>
      <c r="D928" s="312"/>
      <c r="E928" s="431" t="str">
        <f t="shared" si="45"/>
        <v/>
      </c>
      <c r="F928" s="322" t="str">
        <f t="shared" si="43"/>
        <v>否</v>
      </c>
      <c r="G928" s="384" t="str">
        <f t="shared" si="44"/>
        <v>项</v>
      </c>
    </row>
    <row r="929" ht="36" customHeight="1" spans="1:7">
      <c r="A929" s="531">
        <v>2130505</v>
      </c>
      <c r="B929" s="532" t="s">
        <v>801</v>
      </c>
      <c r="C929" s="312">
        <v>110</v>
      </c>
      <c r="D929" s="312"/>
      <c r="E929" s="431">
        <f t="shared" si="45"/>
        <v>-1</v>
      </c>
      <c r="F929" s="322" t="str">
        <f t="shared" si="43"/>
        <v>是</v>
      </c>
      <c r="G929" s="384" t="str">
        <f t="shared" si="44"/>
        <v>项</v>
      </c>
    </row>
    <row r="930" ht="36" customHeight="1" spans="1:7">
      <c r="A930" s="531">
        <v>2130506</v>
      </c>
      <c r="B930" s="532" t="s">
        <v>802</v>
      </c>
      <c r="C930" s="312"/>
      <c r="D930" s="312"/>
      <c r="E930" s="431" t="str">
        <f t="shared" si="45"/>
        <v/>
      </c>
      <c r="F930" s="322" t="str">
        <f t="shared" si="43"/>
        <v>否</v>
      </c>
      <c r="G930" s="384" t="str">
        <f t="shared" si="44"/>
        <v>项</v>
      </c>
    </row>
    <row r="931" ht="36" customHeight="1" spans="1:7">
      <c r="A931" s="531">
        <v>2130507</v>
      </c>
      <c r="B931" s="532" t="s">
        <v>803</v>
      </c>
      <c r="C931" s="312"/>
      <c r="D931" s="312"/>
      <c r="E931" s="431" t="str">
        <f t="shared" si="45"/>
        <v/>
      </c>
      <c r="F931" s="322" t="str">
        <f t="shared" si="43"/>
        <v>否</v>
      </c>
      <c r="G931" s="384" t="str">
        <f t="shared" si="44"/>
        <v>项</v>
      </c>
    </row>
    <row r="932" ht="36" customHeight="1" spans="1:7">
      <c r="A932" s="531">
        <v>2130508</v>
      </c>
      <c r="B932" s="532" t="s">
        <v>804</v>
      </c>
      <c r="C932" s="312"/>
      <c r="D932" s="312"/>
      <c r="E932" s="431" t="str">
        <f t="shared" si="45"/>
        <v/>
      </c>
      <c r="F932" s="322" t="str">
        <f t="shared" si="43"/>
        <v>否</v>
      </c>
      <c r="G932" s="384" t="str">
        <f t="shared" si="44"/>
        <v>项</v>
      </c>
    </row>
    <row r="933" ht="36" customHeight="1" spans="1:7">
      <c r="A933" s="531">
        <v>2130599</v>
      </c>
      <c r="B933" s="532" t="s">
        <v>805</v>
      </c>
      <c r="C933" s="312">
        <v>13</v>
      </c>
      <c r="D933" s="312">
        <v>15</v>
      </c>
      <c r="E933" s="431">
        <f t="shared" si="45"/>
        <v>0.154</v>
      </c>
      <c r="F933" s="322" t="str">
        <f t="shared" si="43"/>
        <v>是</v>
      </c>
      <c r="G933" s="384" t="str">
        <f t="shared" si="44"/>
        <v>项</v>
      </c>
    </row>
    <row r="934" ht="36" customHeight="1" spans="1:7">
      <c r="A934" s="530">
        <v>21307</v>
      </c>
      <c r="B934" s="340" t="s">
        <v>806</v>
      </c>
      <c r="C934" s="348"/>
      <c r="D934" s="348"/>
      <c r="E934" s="431" t="str">
        <f t="shared" si="45"/>
        <v/>
      </c>
      <c r="F934" s="322" t="str">
        <f t="shared" si="43"/>
        <v>否</v>
      </c>
      <c r="G934" s="384" t="str">
        <f t="shared" si="44"/>
        <v>款</v>
      </c>
    </row>
    <row r="935" ht="36" customHeight="1" spans="1:7">
      <c r="A935" s="531">
        <v>2130701</v>
      </c>
      <c r="B935" s="532" t="s">
        <v>807</v>
      </c>
      <c r="C935" s="312"/>
      <c r="D935" s="312"/>
      <c r="E935" s="431" t="str">
        <f t="shared" si="45"/>
        <v/>
      </c>
      <c r="F935" s="322" t="str">
        <f t="shared" si="43"/>
        <v>否</v>
      </c>
      <c r="G935" s="384" t="str">
        <f t="shared" si="44"/>
        <v>项</v>
      </c>
    </row>
    <row r="936" ht="36" customHeight="1" spans="1:7">
      <c r="A936" s="531">
        <v>2130705</v>
      </c>
      <c r="B936" s="532" t="s">
        <v>808</v>
      </c>
      <c r="C936" s="312"/>
      <c r="D936" s="312"/>
      <c r="E936" s="431" t="str">
        <f t="shared" si="45"/>
        <v/>
      </c>
      <c r="F936" s="322" t="str">
        <f t="shared" si="43"/>
        <v>否</v>
      </c>
      <c r="G936" s="384" t="str">
        <f t="shared" si="44"/>
        <v>项</v>
      </c>
    </row>
    <row r="937" ht="36" customHeight="1" spans="1:7">
      <c r="A937" s="531">
        <v>2130706</v>
      </c>
      <c r="B937" s="532" t="s">
        <v>809</v>
      </c>
      <c r="C937" s="312"/>
      <c r="D937" s="312"/>
      <c r="E937" s="431" t="str">
        <f t="shared" si="45"/>
        <v/>
      </c>
      <c r="F937" s="322" t="str">
        <f t="shared" si="43"/>
        <v>否</v>
      </c>
      <c r="G937" s="384" t="str">
        <f t="shared" si="44"/>
        <v>项</v>
      </c>
    </row>
    <row r="938" ht="36" customHeight="1" spans="1:7">
      <c r="A938" s="531">
        <v>2130707</v>
      </c>
      <c r="B938" s="532" t="s">
        <v>810</v>
      </c>
      <c r="C938" s="312"/>
      <c r="D938" s="312"/>
      <c r="E938" s="430" t="str">
        <f t="shared" si="45"/>
        <v/>
      </c>
      <c r="F938" s="322" t="str">
        <f t="shared" si="43"/>
        <v>否</v>
      </c>
      <c r="G938" s="384" t="str">
        <f t="shared" si="44"/>
        <v>项</v>
      </c>
    </row>
    <row r="939" ht="36" customHeight="1" spans="1:7">
      <c r="A939" s="531">
        <v>2130799</v>
      </c>
      <c r="B939" s="532" t="s">
        <v>811</v>
      </c>
      <c r="C939" s="312"/>
      <c r="D939" s="312"/>
      <c r="E939" s="431" t="str">
        <f t="shared" si="45"/>
        <v/>
      </c>
      <c r="F939" s="322" t="str">
        <f t="shared" si="43"/>
        <v>否</v>
      </c>
      <c r="G939" s="384" t="str">
        <f t="shared" si="44"/>
        <v>项</v>
      </c>
    </row>
    <row r="940" ht="36" customHeight="1" spans="1:7">
      <c r="A940" s="530">
        <v>21308</v>
      </c>
      <c r="B940" s="340" t="s">
        <v>812</v>
      </c>
      <c r="C940" s="542">
        <v>4998</v>
      </c>
      <c r="D940" s="542">
        <v>4639</v>
      </c>
      <c r="E940" s="431">
        <f t="shared" si="45"/>
        <v>-0.072</v>
      </c>
      <c r="F940" s="322" t="str">
        <f t="shared" si="43"/>
        <v>是</v>
      </c>
      <c r="G940" s="384" t="str">
        <f t="shared" si="44"/>
        <v>款</v>
      </c>
    </row>
    <row r="941" ht="36" customHeight="1" spans="1:7">
      <c r="A941" s="531">
        <v>2130801</v>
      </c>
      <c r="B941" s="532" t="s">
        <v>813</v>
      </c>
      <c r="C941" s="312">
        <v>454</v>
      </c>
      <c r="D941" s="312">
        <v>80</v>
      </c>
      <c r="E941" s="431">
        <f t="shared" si="45"/>
        <v>-0.824</v>
      </c>
      <c r="F941" s="322" t="str">
        <f t="shared" si="43"/>
        <v>是</v>
      </c>
      <c r="G941" s="384" t="str">
        <f t="shared" si="44"/>
        <v>项</v>
      </c>
    </row>
    <row r="942" ht="36" customHeight="1" spans="1:7">
      <c r="A942" s="531">
        <v>2130803</v>
      </c>
      <c r="B942" s="532" t="s">
        <v>814</v>
      </c>
      <c r="C942" s="312">
        <v>500</v>
      </c>
      <c r="D942" s="312">
        <v>198</v>
      </c>
      <c r="E942" s="431">
        <f t="shared" si="45"/>
        <v>-0.604</v>
      </c>
      <c r="F942" s="322" t="str">
        <f t="shared" si="43"/>
        <v>是</v>
      </c>
      <c r="G942" s="384" t="str">
        <f t="shared" si="44"/>
        <v>项</v>
      </c>
    </row>
    <row r="943" ht="36" customHeight="1" spans="1:7">
      <c r="A943" s="531">
        <v>2130804</v>
      </c>
      <c r="B943" s="532" t="s">
        <v>815</v>
      </c>
      <c r="C943" s="312">
        <v>4017</v>
      </c>
      <c r="D943" s="312">
        <v>4361</v>
      </c>
      <c r="E943" s="431">
        <f t="shared" si="45"/>
        <v>0.086</v>
      </c>
      <c r="F943" s="322" t="str">
        <f t="shared" si="43"/>
        <v>是</v>
      </c>
      <c r="G943" s="384" t="str">
        <f t="shared" si="44"/>
        <v>项</v>
      </c>
    </row>
    <row r="944" ht="36" customHeight="1" spans="1:7">
      <c r="A944" s="531">
        <v>2130805</v>
      </c>
      <c r="B944" s="532" t="s">
        <v>816</v>
      </c>
      <c r="C944" s="312"/>
      <c r="D944" s="312"/>
      <c r="E944" s="431" t="str">
        <f t="shared" si="45"/>
        <v/>
      </c>
      <c r="F944" s="322" t="str">
        <f t="shared" si="43"/>
        <v>否</v>
      </c>
      <c r="G944" s="384" t="str">
        <f t="shared" si="44"/>
        <v>项</v>
      </c>
    </row>
    <row r="945" ht="36" customHeight="1" spans="1:7">
      <c r="A945" s="531">
        <v>2130899</v>
      </c>
      <c r="B945" s="532" t="s">
        <v>817</v>
      </c>
      <c r="C945" s="312">
        <v>27</v>
      </c>
      <c r="D945" s="312"/>
      <c r="E945" s="430">
        <f t="shared" si="45"/>
        <v>-1</v>
      </c>
      <c r="F945" s="322" t="str">
        <f t="shared" si="43"/>
        <v>是</v>
      </c>
      <c r="G945" s="384" t="str">
        <f t="shared" si="44"/>
        <v>项</v>
      </c>
    </row>
    <row r="946" ht="36" customHeight="1" spans="1:7">
      <c r="A946" s="530">
        <v>21309</v>
      </c>
      <c r="B946" s="340" t="s">
        <v>818</v>
      </c>
      <c r="C946" s="349"/>
      <c r="D946" s="349"/>
      <c r="E946" s="431" t="str">
        <f t="shared" si="45"/>
        <v/>
      </c>
      <c r="F946" s="322" t="str">
        <f t="shared" si="43"/>
        <v>否</v>
      </c>
      <c r="G946" s="384" t="str">
        <f t="shared" si="44"/>
        <v>款</v>
      </c>
    </row>
    <row r="947" ht="36" customHeight="1" spans="1:7">
      <c r="A947" s="531">
        <v>2130901</v>
      </c>
      <c r="B947" s="532" t="s">
        <v>819</v>
      </c>
      <c r="C947" s="312"/>
      <c r="D947" s="312"/>
      <c r="E947" s="431" t="str">
        <f t="shared" si="45"/>
        <v/>
      </c>
      <c r="F947" s="322" t="str">
        <f t="shared" si="43"/>
        <v>否</v>
      </c>
      <c r="G947" s="384" t="str">
        <f t="shared" si="44"/>
        <v>项</v>
      </c>
    </row>
    <row r="948" ht="36" customHeight="1" spans="1:7">
      <c r="A948" s="531">
        <v>2130999</v>
      </c>
      <c r="B948" s="532" t="s">
        <v>820</v>
      </c>
      <c r="C948" s="312"/>
      <c r="D948" s="312"/>
      <c r="E948" s="431" t="str">
        <f t="shared" si="45"/>
        <v/>
      </c>
      <c r="F948" s="322" t="str">
        <f t="shared" si="43"/>
        <v>否</v>
      </c>
      <c r="G948" s="384" t="str">
        <f t="shared" si="44"/>
        <v>项</v>
      </c>
    </row>
    <row r="949" ht="36" customHeight="1" spans="1:7">
      <c r="A949" s="530">
        <v>21399</v>
      </c>
      <c r="B949" s="340" t="s">
        <v>821</v>
      </c>
      <c r="C949" s="348">
        <v>148</v>
      </c>
      <c r="D949" s="348"/>
      <c r="E949" s="431">
        <f t="shared" si="45"/>
        <v>-1</v>
      </c>
      <c r="F949" s="322" t="str">
        <f t="shared" si="43"/>
        <v>是</v>
      </c>
      <c r="G949" s="384" t="str">
        <f t="shared" si="44"/>
        <v>款</v>
      </c>
    </row>
    <row r="950" ht="36" customHeight="1" spans="1:7">
      <c r="A950" s="531">
        <v>2139901</v>
      </c>
      <c r="B950" s="532" t="s">
        <v>822</v>
      </c>
      <c r="C950" s="312"/>
      <c r="D950" s="312"/>
      <c r="E950" s="431" t="str">
        <f t="shared" si="45"/>
        <v/>
      </c>
      <c r="F950" s="322" t="str">
        <f t="shared" si="43"/>
        <v>否</v>
      </c>
      <c r="G950" s="384" t="str">
        <f t="shared" si="44"/>
        <v>项</v>
      </c>
    </row>
    <row r="951" ht="36" customHeight="1" spans="1:7">
      <c r="A951" s="531">
        <v>2139999</v>
      </c>
      <c r="B951" s="532" t="s">
        <v>821</v>
      </c>
      <c r="C951" s="312">
        <v>148</v>
      </c>
      <c r="D951" s="312"/>
      <c r="E951" s="431">
        <f t="shared" si="45"/>
        <v>-1</v>
      </c>
      <c r="F951" s="322" t="str">
        <f t="shared" si="43"/>
        <v>是</v>
      </c>
      <c r="G951" s="384" t="str">
        <f t="shared" si="44"/>
        <v>项</v>
      </c>
    </row>
    <row r="952" ht="36" customHeight="1" spans="1:7">
      <c r="A952" s="530" t="s">
        <v>823</v>
      </c>
      <c r="B952" s="340" t="s">
        <v>270</v>
      </c>
      <c r="C952" s="312"/>
      <c r="D952" s="312"/>
      <c r="E952" s="430" t="str">
        <f t="shared" si="45"/>
        <v/>
      </c>
      <c r="F952" s="322" t="str">
        <f t="shared" si="43"/>
        <v>否</v>
      </c>
      <c r="G952" s="384" t="str">
        <f t="shared" si="44"/>
        <v>项</v>
      </c>
    </row>
    <row r="953" ht="36" customHeight="1" spans="1:7">
      <c r="A953" s="530" t="s">
        <v>824</v>
      </c>
      <c r="B953" s="344" t="s">
        <v>825</v>
      </c>
      <c r="C953" s="312"/>
      <c r="D953" s="312"/>
      <c r="E953" s="431" t="str">
        <f t="shared" si="45"/>
        <v/>
      </c>
      <c r="F953" s="322" t="str">
        <f t="shared" si="43"/>
        <v>否</v>
      </c>
      <c r="G953" s="384" t="str">
        <f t="shared" si="44"/>
        <v>项</v>
      </c>
    </row>
    <row r="954" ht="36" customHeight="1" spans="1:7">
      <c r="A954" s="530">
        <v>214</v>
      </c>
      <c r="B954" s="344" t="s">
        <v>94</v>
      </c>
      <c r="C954" s="348">
        <v>9657</v>
      </c>
      <c r="D954" s="348">
        <v>7345</v>
      </c>
      <c r="E954" s="431">
        <f t="shared" si="45"/>
        <v>-0.239</v>
      </c>
      <c r="F954" s="322" t="str">
        <f t="shared" si="43"/>
        <v>是</v>
      </c>
      <c r="G954" s="384" t="str">
        <f t="shared" si="44"/>
        <v>类</v>
      </c>
    </row>
    <row r="955" ht="36" customHeight="1" spans="1:7">
      <c r="A955" s="530">
        <v>21401</v>
      </c>
      <c r="B955" s="340" t="s">
        <v>826</v>
      </c>
      <c r="C955" s="348">
        <v>7104</v>
      </c>
      <c r="D955" s="348">
        <v>6963</v>
      </c>
      <c r="E955" s="430">
        <f t="shared" si="45"/>
        <v>-0.02</v>
      </c>
      <c r="F955" s="322" t="str">
        <f t="shared" si="43"/>
        <v>是</v>
      </c>
      <c r="G955" s="384" t="str">
        <f t="shared" si="44"/>
        <v>款</v>
      </c>
    </row>
    <row r="956" ht="36" customHeight="1" spans="1:7">
      <c r="A956" s="531">
        <v>2140101</v>
      </c>
      <c r="B956" s="532" t="s">
        <v>138</v>
      </c>
      <c r="C956" s="312">
        <v>618</v>
      </c>
      <c r="D956" s="312">
        <v>592</v>
      </c>
      <c r="E956" s="431">
        <f t="shared" si="45"/>
        <v>-0.042</v>
      </c>
      <c r="F956" s="322" t="str">
        <f t="shared" si="43"/>
        <v>是</v>
      </c>
      <c r="G956" s="384" t="str">
        <f t="shared" si="44"/>
        <v>项</v>
      </c>
    </row>
    <row r="957" ht="36" customHeight="1" spans="1:7">
      <c r="A957" s="531">
        <v>2140102</v>
      </c>
      <c r="B957" s="532" t="s">
        <v>139</v>
      </c>
      <c r="C957" s="312">
        <v>255</v>
      </c>
      <c r="D957" s="312">
        <v>108</v>
      </c>
      <c r="E957" s="431">
        <f t="shared" si="45"/>
        <v>-0.576</v>
      </c>
      <c r="F957" s="322" t="str">
        <f t="shared" si="43"/>
        <v>是</v>
      </c>
      <c r="G957" s="384" t="str">
        <f t="shared" si="44"/>
        <v>项</v>
      </c>
    </row>
    <row r="958" ht="36" customHeight="1" spans="1:7">
      <c r="A958" s="531">
        <v>2140103</v>
      </c>
      <c r="B958" s="532" t="s">
        <v>140</v>
      </c>
      <c r="C958" s="312"/>
      <c r="D958" s="312"/>
      <c r="E958" s="431" t="str">
        <f t="shared" si="45"/>
        <v/>
      </c>
      <c r="F958" s="322" t="str">
        <f t="shared" si="43"/>
        <v>否</v>
      </c>
      <c r="G958" s="384" t="str">
        <f t="shared" si="44"/>
        <v>项</v>
      </c>
    </row>
    <row r="959" ht="36" customHeight="1" spans="1:7">
      <c r="A959" s="531">
        <v>2140104</v>
      </c>
      <c r="B959" s="532" t="s">
        <v>827</v>
      </c>
      <c r="C959" s="312">
        <v>374</v>
      </c>
      <c r="D959" s="312"/>
      <c r="E959" s="431">
        <f t="shared" si="45"/>
        <v>-1</v>
      </c>
      <c r="F959" s="322" t="str">
        <f t="shared" si="43"/>
        <v>是</v>
      </c>
      <c r="G959" s="384" t="str">
        <f t="shared" si="44"/>
        <v>项</v>
      </c>
    </row>
    <row r="960" ht="36" customHeight="1" spans="1:7">
      <c r="A960" s="531">
        <v>2140106</v>
      </c>
      <c r="B960" s="532" t="s">
        <v>828</v>
      </c>
      <c r="C960" s="312"/>
      <c r="D960" s="312"/>
      <c r="E960" s="431" t="str">
        <f t="shared" si="45"/>
        <v/>
      </c>
      <c r="F960" s="322" t="str">
        <f t="shared" si="43"/>
        <v>否</v>
      </c>
      <c r="G960" s="384" t="str">
        <f t="shared" si="44"/>
        <v>项</v>
      </c>
    </row>
    <row r="961" ht="36" customHeight="1" spans="1:7">
      <c r="A961" s="531">
        <v>2140109</v>
      </c>
      <c r="B961" s="532" t="s">
        <v>829</v>
      </c>
      <c r="C961" s="312"/>
      <c r="D961" s="312"/>
      <c r="E961" s="430" t="str">
        <f t="shared" si="45"/>
        <v/>
      </c>
      <c r="F961" s="322" t="str">
        <f t="shared" si="43"/>
        <v>否</v>
      </c>
      <c r="G961" s="384" t="str">
        <f t="shared" si="44"/>
        <v>项</v>
      </c>
    </row>
    <row r="962" ht="36" customHeight="1" spans="1:7">
      <c r="A962" s="531">
        <v>2140110</v>
      </c>
      <c r="B962" s="532" t="s">
        <v>830</v>
      </c>
      <c r="C962" s="312"/>
      <c r="D962" s="312"/>
      <c r="E962" s="431" t="str">
        <f t="shared" si="45"/>
        <v/>
      </c>
      <c r="F962" s="322" t="str">
        <f t="shared" si="43"/>
        <v>否</v>
      </c>
      <c r="G962" s="384" t="str">
        <f t="shared" si="44"/>
        <v>项</v>
      </c>
    </row>
    <row r="963" ht="36" customHeight="1" spans="1:7">
      <c r="A963" s="531">
        <v>2140112</v>
      </c>
      <c r="B963" s="532" t="s">
        <v>831</v>
      </c>
      <c r="C963" s="312">
        <v>5308</v>
      </c>
      <c r="D963" s="312">
        <v>5670</v>
      </c>
      <c r="E963" s="431">
        <f t="shared" si="45"/>
        <v>0.068</v>
      </c>
      <c r="F963" s="322" t="str">
        <f t="shared" si="43"/>
        <v>是</v>
      </c>
      <c r="G963" s="384" t="str">
        <f t="shared" si="44"/>
        <v>项</v>
      </c>
    </row>
    <row r="964" ht="36" customHeight="1" spans="1:7">
      <c r="A964" s="531">
        <v>2140114</v>
      </c>
      <c r="B964" s="532" t="s">
        <v>832</v>
      </c>
      <c r="C964" s="312"/>
      <c r="D964" s="312"/>
      <c r="E964" s="431" t="str">
        <f t="shared" si="45"/>
        <v/>
      </c>
      <c r="F964" s="322" t="str">
        <f t="shared" ref="F964:F1027" si="46">IF(LEN(A964)=3,"是",IF(B964&lt;&gt;"",IF(SUM(C964:D964)&lt;&gt;0,"是","否"),"是"))</f>
        <v>否</v>
      </c>
      <c r="G964" s="384" t="str">
        <f t="shared" ref="G964:G1027" si="47">IF(LEN(A964)=3,"类",IF(LEN(A964)=5,"款","项"))</f>
        <v>项</v>
      </c>
    </row>
    <row r="965" ht="36" customHeight="1" spans="1:7">
      <c r="A965" s="531">
        <v>2140122</v>
      </c>
      <c r="B965" s="532" t="s">
        <v>833</v>
      </c>
      <c r="C965" s="312"/>
      <c r="D965" s="312"/>
      <c r="E965" s="431" t="str">
        <f t="shared" si="45"/>
        <v/>
      </c>
      <c r="F965" s="322" t="str">
        <f t="shared" si="46"/>
        <v>否</v>
      </c>
      <c r="G965" s="384" t="str">
        <f t="shared" si="47"/>
        <v>项</v>
      </c>
    </row>
    <row r="966" ht="36" customHeight="1" spans="1:7">
      <c r="A966" s="531">
        <v>2140123</v>
      </c>
      <c r="B966" s="532" t="s">
        <v>834</v>
      </c>
      <c r="C966" s="312"/>
      <c r="D966" s="312"/>
      <c r="E966" s="431" t="str">
        <f t="shared" si="45"/>
        <v/>
      </c>
      <c r="F966" s="322" t="str">
        <f t="shared" si="46"/>
        <v>否</v>
      </c>
      <c r="G966" s="384" t="str">
        <f t="shared" si="47"/>
        <v>项</v>
      </c>
    </row>
    <row r="967" ht="36" customHeight="1" spans="1:7">
      <c r="A967" s="531">
        <v>2140127</v>
      </c>
      <c r="B967" s="532" t="s">
        <v>835</v>
      </c>
      <c r="C967" s="312"/>
      <c r="D967" s="312"/>
      <c r="E967" s="431" t="str">
        <f t="shared" si="45"/>
        <v/>
      </c>
      <c r="F967" s="322" t="str">
        <f t="shared" si="46"/>
        <v>否</v>
      </c>
      <c r="G967" s="384" t="str">
        <f t="shared" si="47"/>
        <v>项</v>
      </c>
    </row>
    <row r="968" ht="36" customHeight="1" spans="1:7">
      <c r="A968" s="531">
        <v>2140128</v>
      </c>
      <c r="B968" s="532" t="s">
        <v>836</v>
      </c>
      <c r="C968" s="312"/>
      <c r="D968" s="312"/>
      <c r="E968" s="431" t="str">
        <f t="shared" si="45"/>
        <v/>
      </c>
      <c r="F968" s="322" t="str">
        <f t="shared" si="46"/>
        <v>否</v>
      </c>
      <c r="G968" s="384" t="str">
        <f t="shared" si="47"/>
        <v>项</v>
      </c>
    </row>
    <row r="969" ht="36" customHeight="1" spans="1:7">
      <c r="A969" s="531">
        <v>2140129</v>
      </c>
      <c r="B969" s="532" t="s">
        <v>837</v>
      </c>
      <c r="C969" s="312"/>
      <c r="D969" s="312"/>
      <c r="E969" s="431" t="str">
        <f t="shared" si="45"/>
        <v/>
      </c>
      <c r="F969" s="322" t="str">
        <f t="shared" si="46"/>
        <v>否</v>
      </c>
      <c r="G969" s="384" t="str">
        <f t="shared" si="47"/>
        <v>项</v>
      </c>
    </row>
    <row r="970" ht="36" customHeight="1" spans="1:7">
      <c r="A970" s="531">
        <v>2140130</v>
      </c>
      <c r="B970" s="532" t="s">
        <v>838</v>
      </c>
      <c r="C970" s="312"/>
      <c r="D970" s="312"/>
      <c r="E970" s="431" t="str">
        <f t="shared" si="45"/>
        <v/>
      </c>
      <c r="F970" s="322" t="str">
        <f t="shared" si="46"/>
        <v>否</v>
      </c>
      <c r="G970" s="384" t="str">
        <f t="shared" si="47"/>
        <v>项</v>
      </c>
    </row>
    <row r="971" ht="36" customHeight="1" spans="1:7">
      <c r="A971" s="531">
        <v>2140131</v>
      </c>
      <c r="B971" s="532" t="s">
        <v>839</v>
      </c>
      <c r="C971" s="312"/>
      <c r="D971" s="312"/>
      <c r="E971" s="431" t="str">
        <f t="shared" si="45"/>
        <v/>
      </c>
      <c r="F971" s="322" t="str">
        <f t="shared" si="46"/>
        <v>否</v>
      </c>
      <c r="G971" s="384" t="str">
        <f t="shared" si="47"/>
        <v>项</v>
      </c>
    </row>
    <row r="972" ht="36" customHeight="1" spans="1:7">
      <c r="A972" s="531">
        <v>2140133</v>
      </c>
      <c r="B972" s="532" t="s">
        <v>840</v>
      </c>
      <c r="C972" s="312"/>
      <c r="D972" s="312"/>
      <c r="E972" s="431" t="str">
        <f t="shared" si="45"/>
        <v/>
      </c>
      <c r="F972" s="322" t="str">
        <f t="shared" si="46"/>
        <v>否</v>
      </c>
      <c r="G972" s="384" t="str">
        <f t="shared" si="47"/>
        <v>项</v>
      </c>
    </row>
    <row r="973" ht="36" customHeight="1" spans="1:7">
      <c r="A973" s="531">
        <v>2140136</v>
      </c>
      <c r="B973" s="532" t="s">
        <v>841</v>
      </c>
      <c r="C973" s="312"/>
      <c r="D973" s="312"/>
      <c r="E973" s="431" t="str">
        <f t="shared" ref="E973:E1036" si="48">IF(C973&gt;0,D973/C973-1,IF(C973&lt;0,-(D973/C973-1),""))</f>
        <v/>
      </c>
      <c r="F973" s="322" t="str">
        <f t="shared" si="46"/>
        <v>否</v>
      </c>
      <c r="G973" s="384" t="str">
        <f t="shared" si="47"/>
        <v>项</v>
      </c>
    </row>
    <row r="974" ht="36" customHeight="1" spans="1:7">
      <c r="A974" s="531">
        <v>2140138</v>
      </c>
      <c r="B974" s="532" t="s">
        <v>842</v>
      </c>
      <c r="C974" s="312"/>
      <c r="D974" s="312"/>
      <c r="E974" s="431" t="str">
        <f t="shared" si="48"/>
        <v/>
      </c>
      <c r="F974" s="322" t="str">
        <f t="shared" si="46"/>
        <v>否</v>
      </c>
      <c r="G974" s="384" t="str">
        <f t="shared" si="47"/>
        <v>项</v>
      </c>
    </row>
    <row r="975" ht="36" customHeight="1" spans="1:7">
      <c r="A975" s="531">
        <v>2140199</v>
      </c>
      <c r="B975" s="532" t="s">
        <v>843</v>
      </c>
      <c r="C975" s="312">
        <v>549</v>
      </c>
      <c r="D975" s="312">
        <v>593</v>
      </c>
      <c r="E975" s="431">
        <f t="shared" si="48"/>
        <v>0.08</v>
      </c>
      <c r="F975" s="322" t="str">
        <f t="shared" si="46"/>
        <v>是</v>
      </c>
      <c r="G975" s="384" t="str">
        <f t="shared" si="47"/>
        <v>项</v>
      </c>
    </row>
    <row r="976" ht="36" customHeight="1" spans="1:7">
      <c r="A976" s="530">
        <v>21402</v>
      </c>
      <c r="B976" s="340" t="s">
        <v>844</v>
      </c>
      <c r="C976" s="348">
        <v>300</v>
      </c>
      <c r="D976" s="348">
        <v>200</v>
      </c>
      <c r="E976" s="431">
        <f t="shared" si="48"/>
        <v>-0.333</v>
      </c>
      <c r="F976" s="322" t="str">
        <f t="shared" si="46"/>
        <v>是</v>
      </c>
      <c r="G976" s="384" t="str">
        <f t="shared" si="47"/>
        <v>款</v>
      </c>
    </row>
    <row r="977" ht="36" customHeight="1" spans="1:7">
      <c r="A977" s="531">
        <v>2140201</v>
      </c>
      <c r="B977" s="532" t="s">
        <v>138</v>
      </c>
      <c r="C977" s="312"/>
      <c r="D977" s="312"/>
      <c r="E977" s="431" t="str">
        <f t="shared" si="48"/>
        <v/>
      </c>
      <c r="F977" s="322" t="str">
        <f t="shared" si="46"/>
        <v>否</v>
      </c>
      <c r="G977" s="384" t="str">
        <f t="shared" si="47"/>
        <v>项</v>
      </c>
    </row>
    <row r="978" ht="36" customHeight="1" spans="1:7">
      <c r="A978" s="531">
        <v>2140202</v>
      </c>
      <c r="B978" s="532" t="s">
        <v>139</v>
      </c>
      <c r="C978" s="312"/>
      <c r="D978" s="312"/>
      <c r="E978" s="431" t="str">
        <f t="shared" si="48"/>
        <v/>
      </c>
      <c r="F978" s="322" t="str">
        <f t="shared" si="46"/>
        <v>否</v>
      </c>
      <c r="G978" s="384" t="str">
        <f t="shared" si="47"/>
        <v>项</v>
      </c>
    </row>
    <row r="979" ht="36" customHeight="1" spans="1:7">
      <c r="A979" s="531">
        <v>2140203</v>
      </c>
      <c r="B979" s="532" t="s">
        <v>140</v>
      </c>
      <c r="C979" s="312"/>
      <c r="D979" s="312"/>
      <c r="E979" s="431" t="str">
        <f t="shared" si="48"/>
        <v/>
      </c>
      <c r="F979" s="322" t="str">
        <f t="shared" si="46"/>
        <v>否</v>
      </c>
      <c r="G979" s="384" t="str">
        <f t="shared" si="47"/>
        <v>项</v>
      </c>
    </row>
    <row r="980" ht="36" customHeight="1" spans="1:7">
      <c r="A980" s="531">
        <v>2140204</v>
      </c>
      <c r="B980" s="532" t="s">
        <v>845</v>
      </c>
      <c r="C980" s="312"/>
      <c r="D980" s="312"/>
      <c r="E980" s="431" t="str">
        <f t="shared" si="48"/>
        <v/>
      </c>
      <c r="F980" s="322" t="str">
        <f t="shared" si="46"/>
        <v>否</v>
      </c>
      <c r="G980" s="384" t="str">
        <f t="shared" si="47"/>
        <v>项</v>
      </c>
    </row>
    <row r="981" ht="36" customHeight="1" spans="1:7">
      <c r="A981" s="531">
        <v>2140205</v>
      </c>
      <c r="B981" s="532" t="s">
        <v>846</v>
      </c>
      <c r="C981" s="312"/>
      <c r="D981" s="312"/>
      <c r="E981" s="431" t="str">
        <f t="shared" si="48"/>
        <v/>
      </c>
      <c r="F981" s="322" t="str">
        <f t="shared" si="46"/>
        <v>否</v>
      </c>
      <c r="G981" s="384" t="str">
        <f t="shared" si="47"/>
        <v>项</v>
      </c>
    </row>
    <row r="982" ht="36" customHeight="1" spans="1:7">
      <c r="A982" s="531">
        <v>2140206</v>
      </c>
      <c r="B982" s="532" t="s">
        <v>847</v>
      </c>
      <c r="C982" s="312"/>
      <c r="D982" s="312"/>
      <c r="E982" s="431" t="str">
        <f t="shared" si="48"/>
        <v/>
      </c>
      <c r="F982" s="322" t="str">
        <f t="shared" si="46"/>
        <v>否</v>
      </c>
      <c r="G982" s="384" t="str">
        <f t="shared" si="47"/>
        <v>项</v>
      </c>
    </row>
    <row r="983" ht="36" customHeight="1" spans="1:7">
      <c r="A983" s="531">
        <v>2140207</v>
      </c>
      <c r="B983" s="532" t="s">
        <v>848</v>
      </c>
      <c r="C983" s="312"/>
      <c r="D983" s="312"/>
      <c r="E983" s="431" t="str">
        <f t="shared" si="48"/>
        <v/>
      </c>
      <c r="F983" s="322" t="str">
        <f t="shared" si="46"/>
        <v>否</v>
      </c>
      <c r="G983" s="384" t="str">
        <f t="shared" si="47"/>
        <v>项</v>
      </c>
    </row>
    <row r="984" ht="36" customHeight="1" spans="1:7">
      <c r="A984" s="531">
        <v>2140208</v>
      </c>
      <c r="B984" s="532" t="s">
        <v>849</v>
      </c>
      <c r="C984" s="312"/>
      <c r="D984" s="312"/>
      <c r="E984" s="430" t="str">
        <f t="shared" si="48"/>
        <v/>
      </c>
      <c r="F984" s="322" t="str">
        <f t="shared" si="46"/>
        <v>否</v>
      </c>
      <c r="G984" s="384" t="str">
        <f t="shared" si="47"/>
        <v>项</v>
      </c>
    </row>
    <row r="985" ht="36" customHeight="1" spans="1:7">
      <c r="A985" s="531">
        <v>2140299</v>
      </c>
      <c r="B985" s="532" t="s">
        <v>850</v>
      </c>
      <c r="C985" s="312">
        <v>300</v>
      </c>
      <c r="D985" s="312">
        <v>200</v>
      </c>
      <c r="E985" s="431">
        <f t="shared" si="48"/>
        <v>-0.333</v>
      </c>
      <c r="F985" s="322" t="str">
        <f t="shared" si="46"/>
        <v>是</v>
      </c>
      <c r="G985" s="384" t="str">
        <f t="shared" si="47"/>
        <v>项</v>
      </c>
    </row>
    <row r="986" ht="36" customHeight="1" spans="1:7">
      <c r="A986" s="530">
        <v>21403</v>
      </c>
      <c r="B986" s="340" t="s">
        <v>851</v>
      </c>
      <c r="C986" s="348"/>
      <c r="D986" s="348"/>
      <c r="E986" s="431" t="str">
        <f t="shared" si="48"/>
        <v/>
      </c>
      <c r="F986" s="322" t="str">
        <f t="shared" si="46"/>
        <v>否</v>
      </c>
      <c r="G986" s="384" t="str">
        <f t="shared" si="47"/>
        <v>款</v>
      </c>
    </row>
    <row r="987" ht="36" customHeight="1" spans="1:7">
      <c r="A987" s="531">
        <v>2140301</v>
      </c>
      <c r="B987" s="532" t="s">
        <v>138</v>
      </c>
      <c r="C987" s="312"/>
      <c r="D987" s="312"/>
      <c r="E987" s="431" t="str">
        <f t="shared" si="48"/>
        <v/>
      </c>
      <c r="F987" s="322" t="str">
        <f t="shared" si="46"/>
        <v>否</v>
      </c>
      <c r="G987" s="384" t="str">
        <f t="shared" si="47"/>
        <v>项</v>
      </c>
    </row>
    <row r="988" ht="36" customHeight="1" spans="1:7">
      <c r="A988" s="531">
        <v>2140302</v>
      </c>
      <c r="B988" s="532" t="s">
        <v>139</v>
      </c>
      <c r="C988" s="312"/>
      <c r="D988" s="312"/>
      <c r="E988" s="431" t="str">
        <f t="shared" si="48"/>
        <v/>
      </c>
      <c r="F988" s="322" t="str">
        <f t="shared" si="46"/>
        <v>否</v>
      </c>
      <c r="G988" s="384" t="str">
        <f t="shared" si="47"/>
        <v>项</v>
      </c>
    </row>
    <row r="989" ht="36" customHeight="1" spans="1:7">
      <c r="A989" s="531">
        <v>2140303</v>
      </c>
      <c r="B989" s="532" t="s">
        <v>140</v>
      </c>
      <c r="C989" s="312"/>
      <c r="D989" s="312"/>
      <c r="E989" s="431" t="str">
        <f t="shared" si="48"/>
        <v/>
      </c>
      <c r="F989" s="322" t="str">
        <f t="shared" si="46"/>
        <v>否</v>
      </c>
      <c r="G989" s="384" t="str">
        <f t="shared" si="47"/>
        <v>项</v>
      </c>
    </row>
    <row r="990" ht="36" customHeight="1" spans="1:7">
      <c r="A990" s="531">
        <v>2140304</v>
      </c>
      <c r="B990" s="532" t="s">
        <v>852</v>
      </c>
      <c r="C990" s="312"/>
      <c r="D990" s="312"/>
      <c r="E990" s="431" t="str">
        <f t="shared" si="48"/>
        <v/>
      </c>
      <c r="F990" s="322" t="str">
        <f t="shared" si="46"/>
        <v>否</v>
      </c>
      <c r="G990" s="384" t="str">
        <f t="shared" si="47"/>
        <v>项</v>
      </c>
    </row>
    <row r="991" ht="36" customHeight="1" spans="1:7">
      <c r="A991" s="531">
        <v>2140305</v>
      </c>
      <c r="B991" s="532" t="s">
        <v>853</v>
      </c>
      <c r="C991" s="312"/>
      <c r="D991" s="312"/>
      <c r="E991" s="431" t="str">
        <f t="shared" si="48"/>
        <v/>
      </c>
      <c r="F991" s="322" t="str">
        <f t="shared" si="46"/>
        <v>否</v>
      </c>
      <c r="G991" s="384" t="str">
        <f t="shared" si="47"/>
        <v>项</v>
      </c>
    </row>
    <row r="992" ht="36" customHeight="1" spans="1:7">
      <c r="A992" s="531">
        <v>2140306</v>
      </c>
      <c r="B992" s="532" t="s">
        <v>854</v>
      </c>
      <c r="C992" s="312"/>
      <c r="D992" s="312"/>
      <c r="E992" s="431" t="str">
        <f t="shared" si="48"/>
        <v/>
      </c>
      <c r="F992" s="322" t="str">
        <f t="shared" si="46"/>
        <v>否</v>
      </c>
      <c r="G992" s="384" t="str">
        <f t="shared" si="47"/>
        <v>项</v>
      </c>
    </row>
    <row r="993" ht="36" customHeight="1" spans="1:7">
      <c r="A993" s="531">
        <v>2140307</v>
      </c>
      <c r="B993" s="532" t="s">
        <v>855</v>
      </c>
      <c r="C993" s="312"/>
      <c r="D993" s="312"/>
      <c r="E993" s="431" t="str">
        <f t="shared" si="48"/>
        <v/>
      </c>
      <c r="F993" s="322" t="str">
        <f t="shared" si="46"/>
        <v>否</v>
      </c>
      <c r="G993" s="384" t="str">
        <f t="shared" si="47"/>
        <v>项</v>
      </c>
    </row>
    <row r="994" ht="36" customHeight="1" spans="1:7">
      <c r="A994" s="531">
        <v>2140308</v>
      </c>
      <c r="B994" s="532" t="s">
        <v>856</v>
      </c>
      <c r="C994" s="312"/>
      <c r="D994" s="312"/>
      <c r="E994" s="430" t="str">
        <f t="shared" si="48"/>
        <v/>
      </c>
      <c r="F994" s="322" t="str">
        <f t="shared" si="46"/>
        <v>否</v>
      </c>
      <c r="G994" s="384" t="str">
        <f t="shared" si="47"/>
        <v>项</v>
      </c>
    </row>
    <row r="995" ht="36" customHeight="1" spans="1:7">
      <c r="A995" s="531">
        <v>2140399</v>
      </c>
      <c r="B995" s="532" t="s">
        <v>857</v>
      </c>
      <c r="C995" s="312"/>
      <c r="D995" s="312"/>
      <c r="E995" s="431" t="str">
        <f t="shared" si="48"/>
        <v/>
      </c>
      <c r="F995" s="322" t="str">
        <f t="shared" si="46"/>
        <v>否</v>
      </c>
      <c r="G995" s="384" t="str">
        <f t="shared" si="47"/>
        <v>项</v>
      </c>
    </row>
    <row r="996" ht="36" customHeight="1" spans="1:7">
      <c r="A996" s="530">
        <v>21405</v>
      </c>
      <c r="B996" s="340" t="s">
        <v>858</v>
      </c>
      <c r="C996" s="348">
        <v>54</v>
      </c>
      <c r="D996" s="348">
        <v>55</v>
      </c>
      <c r="E996" s="431">
        <f t="shared" si="48"/>
        <v>0.019</v>
      </c>
      <c r="F996" s="322" t="str">
        <f t="shared" si="46"/>
        <v>是</v>
      </c>
      <c r="G996" s="384" t="str">
        <f t="shared" si="47"/>
        <v>款</v>
      </c>
    </row>
    <row r="997" ht="36" customHeight="1" spans="1:7">
      <c r="A997" s="531">
        <v>2140501</v>
      </c>
      <c r="B997" s="532" t="s">
        <v>138</v>
      </c>
      <c r="C997" s="312">
        <v>54</v>
      </c>
      <c r="D997" s="312">
        <v>55</v>
      </c>
      <c r="E997" s="431">
        <f t="shared" si="48"/>
        <v>0.019</v>
      </c>
      <c r="F997" s="322" t="str">
        <f t="shared" si="46"/>
        <v>是</v>
      </c>
      <c r="G997" s="384" t="str">
        <f t="shared" si="47"/>
        <v>项</v>
      </c>
    </row>
    <row r="998" ht="36" customHeight="1" spans="1:7">
      <c r="A998" s="531">
        <v>2140502</v>
      </c>
      <c r="B998" s="532" t="s">
        <v>139</v>
      </c>
      <c r="C998" s="312"/>
      <c r="D998" s="312"/>
      <c r="E998" s="431" t="str">
        <f t="shared" si="48"/>
        <v/>
      </c>
      <c r="F998" s="322" t="str">
        <f t="shared" si="46"/>
        <v>否</v>
      </c>
      <c r="G998" s="384" t="str">
        <f t="shared" si="47"/>
        <v>项</v>
      </c>
    </row>
    <row r="999" ht="36" customHeight="1" spans="1:7">
      <c r="A999" s="531">
        <v>2140503</v>
      </c>
      <c r="B999" s="532" t="s">
        <v>140</v>
      </c>
      <c r="C999" s="312"/>
      <c r="D999" s="312"/>
      <c r="E999" s="431" t="str">
        <f t="shared" si="48"/>
        <v/>
      </c>
      <c r="F999" s="322" t="str">
        <f t="shared" si="46"/>
        <v>否</v>
      </c>
      <c r="G999" s="384" t="str">
        <f t="shared" si="47"/>
        <v>项</v>
      </c>
    </row>
    <row r="1000" ht="36" customHeight="1" spans="1:7">
      <c r="A1000" s="531">
        <v>2140504</v>
      </c>
      <c r="B1000" s="532" t="s">
        <v>849</v>
      </c>
      <c r="C1000" s="312"/>
      <c r="D1000" s="312"/>
      <c r="E1000" s="431" t="str">
        <f t="shared" si="48"/>
        <v/>
      </c>
      <c r="F1000" s="322" t="str">
        <f t="shared" si="46"/>
        <v>否</v>
      </c>
      <c r="G1000" s="384" t="str">
        <f t="shared" si="47"/>
        <v>项</v>
      </c>
    </row>
    <row r="1001" ht="36" customHeight="1" spans="1:7">
      <c r="A1001" s="531">
        <v>2140505</v>
      </c>
      <c r="B1001" s="532" t="s">
        <v>859</v>
      </c>
      <c r="C1001" s="312"/>
      <c r="D1001" s="312"/>
      <c r="E1001" s="431" t="str">
        <f t="shared" si="48"/>
        <v/>
      </c>
      <c r="F1001" s="322" t="str">
        <f t="shared" si="46"/>
        <v>否</v>
      </c>
      <c r="G1001" s="384" t="str">
        <f t="shared" si="47"/>
        <v>项</v>
      </c>
    </row>
    <row r="1002" ht="36" customHeight="1" spans="1:7">
      <c r="A1002" s="531">
        <v>2140599</v>
      </c>
      <c r="B1002" s="532" t="s">
        <v>860</v>
      </c>
      <c r="C1002" s="312"/>
      <c r="D1002" s="312"/>
      <c r="E1002" s="431" t="str">
        <f t="shared" si="48"/>
        <v/>
      </c>
      <c r="F1002" s="322" t="str">
        <f t="shared" si="46"/>
        <v>否</v>
      </c>
      <c r="G1002" s="384" t="str">
        <f t="shared" si="47"/>
        <v>项</v>
      </c>
    </row>
    <row r="1003" ht="36" customHeight="1" spans="1:7">
      <c r="A1003" s="530">
        <v>21499</v>
      </c>
      <c r="B1003" s="340" t="s">
        <v>861</v>
      </c>
      <c r="C1003" s="348">
        <v>2199</v>
      </c>
      <c r="D1003" s="348">
        <v>127</v>
      </c>
      <c r="E1003" s="431">
        <f t="shared" si="48"/>
        <v>-0.942</v>
      </c>
      <c r="F1003" s="322" t="str">
        <f t="shared" si="46"/>
        <v>是</v>
      </c>
      <c r="G1003" s="384" t="str">
        <f t="shared" si="47"/>
        <v>款</v>
      </c>
    </row>
    <row r="1004" ht="36" customHeight="1" spans="1:7">
      <c r="A1004" s="531">
        <v>2149901</v>
      </c>
      <c r="B1004" s="532" t="s">
        <v>862</v>
      </c>
      <c r="C1004" s="312">
        <v>1782</v>
      </c>
      <c r="D1004" s="312"/>
      <c r="E1004" s="430">
        <f t="shared" si="48"/>
        <v>-1</v>
      </c>
      <c r="F1004" s="322" t="str">
        <f t="shared" si="46"/>
        <v>是</v>
      </c>
      <c r="G1004" s="384" t="str">
        <f t="shared" si="47"/>
        <v>项</v>
      </c>
    </row>
    <row r="1005" ht="36" customHeight="1" spans="1:7">
      <c r="A1005" s="531">
        <v>2149999</v>
      </c>
      <c r="B1005" s="532" t="s">
        <v>861</v>
      </c>
      <c r="C1005" s="312">
        <v>417</v>
      </c>
      <c r="D1005" s="312">
        <v>127</v>
      </c>
      <c r="E1005" s="431">
        <f t="shared" si="48"/>
        <v>-0.695</v>
      </c>
      <c r="F1005" s="322" t="str">
        <f t="shared" si="46"/>
        <v>是</v>
      </c>
      <c r="G1005" s="384" t="str">
        <f t="shared" si="47"/>
        <v>项</v>
      </c>
    </row>
    <row r="1006" ht="36" customHeight="1" spans="1:7">
      <c r="A1006" s="530" t="s">
        <v>863</v>
      </c>
      <c r="B1006" s="340" t="s">
        <v>270</v>
      </c>
      <c r="C1006" s="312"/>
      <c r="D1006" s="312"/>
      <c r="E1006" s="431" t="str">
        <f t="shared" si="48"/>
        <v/>
      </c>
      <c r="F1006" s="322" t="str">
        <f t="shared" si="46"/>
        <v>否</v>
      </c>
      <c r="G1006" s="384" t="str">
        <f t="shared" si="47"/>
        <v>项</v>
      </c>
    </row>
    <row r="1007" ht="36" customHeight="1" spans="1:7">
      <c r="A1007" s="530">
        <v>215</v>
      </c>
      <c r="B1007" s="344" t="s">
        <v>96</v>
      </c>
      <c r="C1007" s="348">
        <v>23616</v>
      </c>
      <c r="D1007" s="348">
        <v>11583</v>
      </c>
      <c r="E1007" s="431">
        <f t="shared" si="48"/>
        <v>-0.51</v>
      </c>
      <c r="F1007" s="322" t="str">
        <f t="shared" si="46"/>
        <v>是</v>
      </c>
      <c r="G1007" s="384" t="str">
        <f t="shared" si="47"/>
        <v>类</v>
      </c>
    </row>
    <row r="1008" ht="36" customHeight="1" spans="1:7">
      <c r="A1008" s="530">
        <v>21501</v>
      </c>
      <c r="B1008" s="340" t="s">
        <v>864</v>
      </c>
      <c r="C1008" s="348">
        <v>6</v>
      </c>
      <c r="D1008" s="348"/>
      <c r="E1008" s="431">
        <f t="shared" si="48"/>
        <v>-1</v>
      </c>
      <c r="F1008" s="322" t="str">
        <f t="shared" si="46"/>
        <v>是</v>
      </c>
      <c r="G1008" s="384" t="str">
        <f t="shared" si="47"/>
        <v>款</v>
      </c>
    </row>
    <row r="1009" ht="36" customHeight="1" spans="1:7">
      <c r="A1009" s="531">
        <v>2150101</v>
      </c>
      <c r="B1009" s="532" t="s">
        <v>138</v>
      </c>
      <c r="C1009" s="312"/>
      <c r="D1009" s="312"/>
      <c r="E1009" s="430" t="str">
        <f t="shared" si="48"/>
        <v/>
      </c>
      <c r="F1009" s="322" t="str">
        <f t="shared" si="46"/>
        <v>否</v>
      </c>
      <c r="G1009" s="384" t="str">
        <f t="shared" si="47"/>
        <v>项</v>
      </c>
    </row>
    <row r="1010" ht="36" customHeight="1" spans="1:7">
      <c r="A1010" s="531">
        <v>2150102</v>
      </c>
      <c r="B1010" s="532" t="s">
        <v>139</v>
      </c>
      <c r="C1010" s="312">
        <v>6</v>
      </c>
      <c r="D1010" s="312"/>
      <c r="E1010" s="431">
        <f t="shared" si="48"/>
        <v>-1</v>
      </c>
      <c r="F1010" s="322" t="str">
        <f t="shared" si="46"/>
        <v>是</v>
      </c>
      <c r="G1010" s="384" t="str">
        <f t="shared" si="47"/>
        <v>项</v>
      </c>
    </row>
    <row r="1011" ht="36" customHeight="1" spans="1:7">
      <c r="A1011" s="531">
        <v>2150103</v>
      </c>
      <c r="B1011" s="532" t="s">
        <v>140</v>
      </c>
      <c r="C1011" s="312"/>
      <c r="D1011" s="312"/>
      <c r="E1011" s="431" t="str">
        <f t="shared" si="48"/>
        <v/>
      </c>
      <c r="F1011" s="322" t="str">
        <f t="shared" si="46"/>
        <v>否</v>
      </c>
      <c r="G1011" s="384" t="str">
        <f t="shared" si="47"/>
        <v>项</v>
      </c>
    </row>
    <row r="1012" ht="36" customHeight="1" spans="1:7">
      <c r="A1012" s="531">
        <v>2150104</v>
      </c>
      <c r="B1012" s="532" t="s">
        <v>865</v>
      </c>
      <c r="C1012" s="312"/>
      <c r="D1012" s="312"/>
      <c r="E1012" s="431" t="str">
        <f t="shared" si="48"/>
        <v/>
      </c>
      <c r="F1012" s="322" t="str">
        <f t="shared" si="46"/>
        <v>否</v>
      </c>
      <c r="G1012" s="384" t="str">
        <f t="shared" si="47"/>
        <v>项</v>
      </c>
    </row>
    <row r="1013" ht="36" customHeight="1" spans="1:7">
      <c r="A1013" s="531">
        <v>2150105</v>
      </c>
      <c r="B1013" s="532" t="s">
        <v>866</v>
      </c>
      <c r="C1013" s="312"/>
      <c r="D1013" s="312"/>
      <c r="E1013" s="431" t="str">
        <f t="shared" si="48"/>
        <v/>
      </c>
      <c r="F1013" s="322" t="str">
        <f t="shared" si="46"/>
        <v>否</v>
      </c>
      <c r="G1013" s="384" t="str">
        <f t="shared" si="47"/>
        <v>项</v>
      </c>
    </row>
    <row r="1014" ht="36" customHeight="1" spans="1:7">
      <c r="A1014" s="531">
        <v>2150106</v>
      </c>
      <c r="B1014" s="532" t="s">
        <v>867</v>
      </c>
      <c r="C1014" s="312"/>
      <c r="D1014" s="312"/>
      <c r="E1014" s="431" t="str">
        <f t="shared" si="48"/>
        <v/>
      </c>
      <c r="F1014" s="322" t="str">
        <f t="shared" si="46"/>
        <v>否</v>
      </c>
      <c r="G1014" s="384" t="str">
        <f t="shared" si="47"/>
        <v>项</v>
      </c>
    </row>
    <row r="1015" ht="36" customHeight="1" spans="1:7">
      <c r="A1015" s="531">
        <v>2150107</v>
      </c>
      <c r="B1015" s="532" t="s">
        <v>868</v>
      </c>
      <c r="C1015" s="312"/>
      <c r="D1015" s="312"/>
      <c r="E1015" s="431" t="str">
        <f t="shared" si="48"/>
        <v/>
      </c>
      <c r="F1015" s="322" t="str">
        <f t="shared" si="46"/>
        <v>否</v>
      </c>
      <c r="G1015" s="384" t="str">
        <f t="shared" si="47"/>
        <v>项</v>
      </c>
    </row>
    <row r="1016" ht="36" customHeight="1" spans="1:7">
      <c r="A1016" s="531">
        <v>2150108</v>
      </c>
      <c r="B1016" s="532" t="s">
        <v>869</v>
      </c>
      <c r="C1016" s="312"/>
      <c r="D1016" s="312"/>
      <c r="E1016" s="430" t="str">
        <f t="shared" si="48"/>
        <v/>
      </c>
      <c r="F1016" s="322" t="str">
        <f t="shared" si="46"/>
        <v>否</v>
      </c>
      <c r="G1016" s="384" t="str">
        <f t="shared" si="47"/>
        <v>项</v>
      </c>
    </row>
    <row r="1017" ht="36" customHeight="1" spans="1:7">
      <c r="A1017" s="531">
        <v>2150199</v>
      </c>
      <c r="B1017" s="532" t="s">
        <v>870</v>
      </c>
      <c r="C1017" s="312"/>
      <c r="D1017" s="312"/>
      <c r="E1017" s="431" t="str">
        <f t="shared" si="48"/>
        <v/>
      </c>
      <c r="F1017" s="322" t="str">
        <f t="shared" si="46"/>
        <v>否</v>
      </c>
      <c r="G1017" s="384" t="str">
        <f t="shared" si="47"/>
        <v>项</v>
      </c>
    </row>
    <row r="1018" ht="36" customHeight="1" spans="1:7">
      <c r="A1018" s="530">
        <v>21502</v>
      </c>
      <c r="B1018" s="340" t="s">
        <v>871</v>
      </c>
      <c r="C1018" s="348"/>
      <c r="D1018" s="348"/>
      <c r="E1018" s="431" t="str">
        <f t="shared" si="48"/>
        <v/>
      </c>
      <c r="F1018" s="322" t="str">
        <f t="shared" si="46"/>
        <v>否</v>
      </c>
      <c r="G1018" s="384" t="str">
        <f t="shared" si="47"/>
        <v>款</v>
      </c>
    </row>
    <row r="1019" ht="36" customHeight="1" spans="1:7">
      <c r="A1019" s="531">
        <v>2150201</v>
      </c>
      <c r="B1019" s="532" t="s">
        <v>138</v>
      </c>
      <c r="C1019" s="312"/>
      <c r="D1019" s="312"/>
      <c r="E1019" s="431" t="str">
        <f t="shared" si="48"/>
        <v/>
      </c>
      <c r="F1019" s="322" t="str">
        <f t="shared" si="46"/>
        <v>否</v>
      </c>
      <c r="G1019" s="384" t="str">
        <f t="shared" si="47"/>
        <v>项</v>
      </c>
    </row>
    <row r="1020" ht="36" customHeight="1" spans="1:7">
      <c r="A1020" s="531">
        <v>2150202</v>
      </c>
      <c r="B1020" s="532" t="s">
        <v>139</v>
      </c>
      <c r="C1020" s="312"/>
      <c r="D1020" s="312"/>
      <c r="E1020" s="431" t="str">
        <f t="shared" si="48"/>
        <v/>
      </c>
      <c r="F1020" s="322" t="str">
        <f t="shared" si="46"/>
        <v>否</v>
      </c>
      <c r="G1020" s="384" t="str">
        <f t="shared" si="47"/>
        <v>项</v>
      </c>
    </row>
    <row r="1021" ht="36" customHeight="1" spans="1:7">
      <c r="A1021" s="531">
        <v>2150203</v>
      </c>
      <c r="B1021" s="532" t="s">
        <v>140</v>
      </c>
      <c r="C1021" s="312"/>
      <c r="D1021" s="312"/>
      <c r="E1021" s="430" t="str">
        <f t="shared" si="48"/>
        <v/>
      </c>
      <c r="F1021" s="322" t="str">
        <f t="shared" si="46"/>
        <v>否</v>
      </c>
      <c r="G1021" s="384" t="str">
        <f t="shared" si="47"/>
        <v>项</v>
      </c>
    </row>
    <row r="1022" ht="36" customHeight="1" spans="1:7">
      <c r="A1022" s="531">
        <v>2150204</v>
      </c>
      <c r="B1022" s="532" t="s">
        <v>872</v>
      </c>
      <c r="C1022" s="312"/>
      <c r="D1022" s="312"/>
      <c r="E1022" s="431" t="str">
        <f t="shared" si="48"/>
        <v/>
      </c>
      <c r="F1022" s="322" t="str">
        <f t="shared" si="46"/>
        <v>否</v>
      </c>
      <c r="G1022" s="384" t="str">
        <f t="shared" si="47"/>
        <v>项</v>
      </c>
    </row>
    <row r="1023" ht="36" customHeight="1" spans="1:7">
      <c r="A1023" s="531">
        <v>2150205</v>
      </c>
      <c r="B1023" s="532" t="s">
        <v>873</v>
      </c>
      <c r="C1023" s="312"/>
      <c r="D1023" s="312"/>
      <c r="E1023" s="431" t="str">
        <f t="shared" si="48"/>
        <v/>
      </c>
      <c r="F1023" s="322" t="str">
        <f t="shared" si="46"/>
        <v>否</v>
      </c>
      <c r="G1023" s="384" t="str">
        <f t="shared" si="47"/>
        <v>项</v>
      </c>
    </row>
    <row r="1024" ht="36" customHeight="1" spans="1:7">
      <c r="A1024" s="531">
        <v>2150206</v>
      </c>
      <c r="B1024" s="532" t="s">
        <v>874</v>
      </c>
      <c r="C1024" s="312"/>
      <c r="D1024" s="312"/>
      <c r="E1024" s="431" t="str">
        <f t="shared" si="48"/>
        <v/>
      </c>
      <c r="F1024" s="322" t="str">
        <f t="shared" si="46"/>
        <v>否</v>
      </c>
      <c r="G1024" s="384" t="str">
        <f t="shared" si="47"/>
        <v>项</v>
      </c>
    </row>
    <row r="1025" ht="36" customHeight="1" spans="1:7">
      <c r="A1025" s="531">
        <v>2150207</v>
      </c>
      <c r="B1025" s="532" t="s">
        <v>875</v>
      </c>
      <c r="C1025" s="312"/>
      <c r="D1025" s="312"/>
      <c r="E1025" s="431" t="str">
        <f t="shared" si="48"/>
        <v/>
      </c>
      <c r="F1025" s="322" t="str">
        <f t="shared" si="46"/>
        <v>否</v>
      </c>
      <c r="G1025" s="384" t="str">
        <f t="shared" si="47"/>
        <v>项</v>
      </c>
    </row>
    <row r="1026" ht="36" customHeight="1" spans="1:7">
      <c r="A1026" s="531">
        <v>2150208</v>
      </c>
      <c r="B1026" s="532" t="s">
        <v>876</v>
      </c>
      <c r="C1026" s="312"/>
      <c r="D1026" s="312"/>
      <c r="E1026" s="430" t="str">
        <f t="shared" si="48"/>
        <v/>
      </c>
      <c r="F1026" s="322" t="str">
        <f t="shared" si="46"/>
        <v>否</v>
      </c>
      <c r="G1026" s="384" t="str">
        <f t="shared" si="47"/>
        <v>项</v>
      </c>
    </row>
    <row r="1027" ht="36" customHeight="1" spans="1:7">
      <c r="A1027" s="531">
        <v>2150209</v>
      </c>
      <c r="B1027" s="532" t="s">
        <v>877</v>
      </c>
      <c r="C1027" s="312"/>
      <c r="D1027" s="312"/>
      <c r="E1027" s="431" t="str">
        <f t="shared" si="48"/>
        <v/>
      </c>
      <c r="F1027" s="322" t="str">
        <f t="shared" si="46"/>
        <v>否</v>
      </c>
      <c r="G1027" s="384" t="str">
        <f t="shared" si="47"/>
        <v>项</v>
      </c>
    </row>
    <row r="1028" ht="36" customHeight="1" spans="1:7">
      <c r="A1028" s="531">
        <v>2150210</v>
      </c>
      <c r="B1028" s="532" t="s">
        <v>878</v>
      </c>
      <c r="C1028" s="312"/>
      <c r="D1028" s="312"/>
      <c r="E1028" s="431" t="str">
        <f t="shared" si="48"/>
        <v/>
      </c>
      <c r="F1028" s="322" t="str">
        <f t="shared" ref="F1028:F1091" si="49">IF(LEN(A1028)=3,"是",IF(B1028&lt;&gt;"",IF(SUM(C1028:D1028)&lt;&gt;0,"是","否"),"是"))</f>
        <v>否</v>
      </c>
      <c r="G1028" s="384" t="str">
        <f t="shared" ref="G1028:G1091" si="50">IF(LEN(A1028)=3,"类",IF(LEN(A1028)=5,"款","项"))</f>
        <v>项</v>
      </c>
    </row>
    <row r="1029" ht="36" customHeight="1" spans="1:7">
      <c r="A1029" s="531">
        <v>2150212</v>
      </c>
      <c r="B1029" s="532" t="s">
        <v>879</v>
      </c>
      <c r="C1029" s="312"/>
      <c r="D1029" s="312"/>
      <c r="E1029" s="431" t="str">
        <f t="shared" si="48"/>
        <v/>
      </c>
      <c r="F1029" s="322" t="str">
        <f t="shared" si="49"/>
        <v>否</v>
      </c>
      <c r="G1029" s="384" t="str">
        <f t="shared" si="50"/>
        <v>项</v>
      </c>
    </row>
    <row r="1030" ht="36" customHeight="1" spans="1:7">
      <c r="A1030" s="531">
        <v>2150213</v>
      </c>
      <c r="B1030" s="532" t="s">
        <v>880</v>
      </c>
      <c r="C1030" s="312"/>
      <c r="D1030" s="312"/>
      <c r="E1030" s="431" t="str">
        <f t="shared" si="48"/>
        <v/>
      </c>
      <c r="F1030" s="322" t="str">
        <f t="shared" si="49"/>
        <v>否</v>
      </c>
      <c r="G1030" s="384" t="str">
        <f t="shared" si="50"/>
        <v>项</v>
      </c>
    </row>
    <row r="1031" ht="36" customHeight="1" spans="1:7">
      <c r="A1031" s="531">
        <v>2150214</v>
      </c>
      <c r="B1031" s="532" t="s">
        <v>881</v>
      </c>
      <c r="C1031" s="312"/>
      <c r="D1031" s="312"/>
      <c r="E1031" s="431" t="str">
        <f t="shared" si="48"/>
        <v/>
      </c>
      <c r="F1031" s="322" t="str">
        <f t="shared" si="49"/>
        <v>否</v>
      </c>
      <c r="G1031" s="384" t="str">
        <f t="shared" si="50"/>
        <v>项</v>
      </c>
    </row>
    <row r="1032" ht="36" customHeight="1" spans="1:7">
      <c r="A1032" s="531">
        <v>2150215</v>
      </c>
      <c r="B1032" s="532" t="s">
        <v>882</v>
      </c>
      <c r="C1032" s="312"/>
      <c r="D1032" s="312"/>
      <c r="E1032" s="431" t="str">
        <f t="shared" si="48"/>
        <v/>
      </c>
      <c r="F1032" s="322" t="str">
        <f t="shared" si="49"/>
        <v>否</v>
      </c>
      <c r="G1032" s="384" t="str">
        <f t="shared" si="50"/>
        <v>项</v>
      </c>
    </row>
    <row r="1033" ht="36" customHeight="1" spans="1:7">
      <c r="A1033" s="531">
        <v>2150299</v>
      </c>
      <c r="B1033" s="532" t="s">
        <v>883</v>
      </c>
      <c r="C1033" s="312"/>
      <c r="D1033" s="312"/>
      <c r="E1033" s="431" t="str">
        <f t="shared" si="48"/>
        <v/>
      </c>
      <c r="F1033" s="322" t="str">
        <f t="shared" si="49"/>
        <v>否</v>
      </c>
      <c r="G1033" s="384" t="str">
        <f t="shared" si="50"/>
        <v>项</v>
      </c>
    </row>
    <row r="1034" ht="36" customHeight="1" spans="1:7">
      <c r="A1034" s="530">
        <v>21503</v>
      </c>
      <c r="B1034" s="340" t="s">
        <v>884</v>
      </c>
      <c r="C1034" s="348"/>
      <c r="D1034" s="348"/>
      <c r="E1034" s="431" t="str">
        <f t="shared" si="48"/>
        <v/>
      </c>
      <c r="F1034" s="322" t="str">
        <f t="shared" si="49"/>
        <v>否</v>
      </c>
      <c r="G1034" s="384" t="str">
        <f t="shared" si="50"/>
        <v>款</v>
      </c>
    </row>
    <row r="1035" ht="36" customHeight="1" spans="1:7">
      <c r="A1035" s="531">
        <v>2150301</v>
      </c>
      <c r="B1035" s="532" t="s">
        <v>138</v>
      </c>
      <c r="C1035" s="312"/>
      <c r="D1035" s="312"/>
      <c r="E1035" s="431" t="str">
        <f t="shared" si="48"/>
        <v/>
      </c>
      <c r="F1035" s="322" t="str">
        <f t="shared" si="49"/>
        <v>否</v>
      </c>
      <c r="G1035" s="384" t="str">
        <f t="shared" si="50"/>
        <v>项</v>
      </c>
    </row>
    <row r="1036" ht="36" customHeight="1" spans="1:7">
      <c r="A1036" s="531">
        <v>2150302</v>
      </c>
      <c r="B1036" s="532" t="s">
        <v>139</v>
      </c>
      <c r="C1036" s="312"/>
      <c r="D1036" s="312"/>
      <c r="E1036" s="430" t="str">
        <f t="shared" si="48"/>
        <v/>
      </c>
      <c r="F1036" s="322" t="str">
        <f t="shared" si="49"/>
        <v>否</v>
      </c>
      <c r="G1036" s="384" t="str">
        <f t="shared" si="50"/>
        <v>项</v>
      </c>
    </row>
    <row r="1037" ht="36" customHeight="1" spans="1:7">
      <c r="A1037" s="531">
        <v>2150303</v>
      </c>
      <c r="B1037" s="532" t="s">
        <v>140</v>
      </c>
      <c r="C1037" s="312"/>
      <c r="D1037" s="312"/>
      <c r="E1037" s="431" t="str">
        <f t="shared" ref="E1037:E1100" si="51">IF(C1037&gt;0,D1037/C1037-1,IF(C1037&lt;0,-(D1037/C1037-1),""))</f>
        <v/>
      </c>
      <c r="F1037" s="322" t="str">
        <f t="shared" si="49"/>
        <v>否</v>
      </c>
      <c r="G1037" s="384" t="str">
        <f t="shared" si="50"/>
        <v>项</v>
      </c>
    </row>
    <row r="1038" ht="36" customHeight="1" spans="1:7">
      <c r="A1038" s="531">
        <v>2150399</v>
      </c>
      <c r="B1038" s="532" t="s">
        <v>885</v>
      </c>
      <c r="C1038" s="312"/>
      <c r="D1038" s="312"/>
      <c r="E1038" s="431" t="str">
        <f t="shared" si="51"/>
        <v/>
      </c>
      <c r="F1038" s="322" t="str">
        <f t="shared" si="49"/>
        <v>否</v>
      </c>
      <c r="G1038" s="384" t="str">
        <f t="shared" si="50"/>
        <v>项</v>
      </c>
    </row>
    <row r="1039" ht="36" customHeight="1" spans="1:7">
      <c r="A1039" s="530">
        <v>21505</v>
      </c>
      <c r="B1039" s="340" t="s">
        <v>886</v>
      </c>
      <c r="C1039" s="348">
        <v>6902</v>
      </c>
      <c r="D1039" s="348">
        <v>10527</v>
      </c>
      <c r="E1039" s="431">
        <f t="shared" si="51"/>
        <v>0.525</v>
      </c>
      <c r="F1039" s="322" t="str">
        <f t="shared" si="49"/>
        <v>是</v>
      </c>
      <c r="G1039" s="384" t="str">
        <f t="shared" si="50"/>
        <v>款</v>
      </c>
    </row>
    <row r="1040" ht="36" customHeight="1" spans="1:7">
      <c r="A1040" s="531">
        <v>2150501</v>
      </c>
      <c r="B1040" s="532" t="s">
        <v>138</v>
      </c>
      <c r="C1040" s="312"/>
      <c r="D1040" s="312"/>
      <c r="E1040" s="431" t="str">
        <f t="shared" si="51"/>
        <v/>
      </c>
      <c r="F1040" s="322" t="str">
        <f t="shared" si="49"/>
        <v>否</v>
      </c>
      <c r="G1040" s="384" t="str">
        <f t="shared" si="50"/>
        <v>项</v>
      </c>
    </row>
    <row r="1041" ht="36" customHeight="1" spans="1:7">
      <c r="A1041" s="531">
        <v>2150502</v>
      </c>
      <c r="B1041" s="532" t="s">
        <v>139</v>
      </c>
      <c r="C1041" s="312">
        <v>3</v>
      </c>
      <c r="D1041" s="312"/>
      <c r="E1041" s="431">
        <f t="shared" si="51"/>
        <v>-1</v>
      </c>
      <c r="F1041" s="322" t="str">
        <f t="shared" si="49"/>
        <v>是</v>
      </c>
      <c r="G1041" s="384" t="str">
        <f t="shared" si="50"/>
        <v>项</v>
      </c>
    </row>
    <row r="1042" ht="36" customHeight="1" spans="1:7">
      <c r="A1042" s="531">
        <v>2150503</v>
      </c>
      <c r="B1042" s="532" t="s">
        <v>140</v>
      </c>
      <c r="C1042" s="312"/>
      <c r="D1042" s="312"/>
      <c r="E1042" s="431" t="str">
        <f t="shared" si="51"/>
        <v/>
      </c>
      <c r="F1042" s="322" t="str">
        <f t="shared" si="49"/>
        <v>否</v>
      </c>
      <c r="G1042" s="384" t="str">
        <f t="shared" si="50"/>
        <v>项</v>
      </c>
    </row>
    <row r="1043" ht="36" customHeight="1" spans="1:7">
      <c r="A1043" s="531">
        <v>2150505</v>
      </c>
      <c r="B1043" s="532" t="s">
        <v>887</v>
      </c>
      <c r="C1043" s="312"/>
      <c r="D1043" s="312"/>
      <c r="E1043" s="431" t="str">
        <f t="shared" si="51"/>
        <v/>
      </c>
      <c r="F1043" s="322" t="str">
        <f t="shared" si="49"/>
        <v>否</v>
      </c>
      <c r="G1043" s="384" t="str">
        <f t="shared" si="50"/>
        <v>项</v>
      </c>
    </row>
    <row r="1044" ht="36" customHeight="1" spans="1:7">
      <c r="A1044" s="531">
        <v>2150507</v>
      </c>
      <c r="B1044" s="532" t="s">
        <v>888</v>
      </c>
      <c r="C1044" s="312"/>
      <c r="D1044" s="312"/>
      <c r="E1044" s="431" t="str">
        <f t="shared" si="51"/>
        <v/>
      </c>
      <c r="F1044" s="322" t="str">
        <f t="shared" si="49"/>
        <v>否</v>
      </c>
      <c r="G1044" s="384" t="str">
        <f t="shared" si="50"/>
        <v>项</v>
      </c>
    </row>
    <row r="1045" ht="36" customHeight="1" spans="1:7">
      <c r="A1045" s="531">
        <v>2150508</v>
      </c>
      <c r="B1045" s="532" t="s">
        <v>889</v>
      </c>
      <c r="C1045" s="312">
        <v>206</v>
      </c>
      <c r="D1045" s="312">
        <v>441</v>
      </c>
      <c r="E1045" s="431">
        <f t="shared" si="51"/>
        <v>1.141</v>
      </c>
      <c r="F1045" s="322" t="str">
        <f t="shared" si="49"/>
        <v>是</v>
      </c>
      <c r="G1045" s="384" t="str">
        <f t="shared" si="50"/>
        <v>项</v>
      </c>
    </row>
    <row r="1046" ht="36" customHeight="1" spans="1:7">
      <c r="A1046" s="533">
        <v>2150516</v>
      </c>
      <c r="B1046" s="544" t="s">
        <v>890</v>
      </c>
      <c r="C1046" s="312">
        <v>81</v>
      </c>
      <c r="D1046" s="312"/>
      <c r="E1046" s="431">
        <f t="shared" si="51"/>
        <v>-1</v>
      </c>
      <c r="F1046" s="322" t="str">
        <f t="shared" si="49"/>
        <v>是</v>
      </c>
      <c r="G1046" s="384" t="str">
        <f t="shared" si="50"/>
        <v>项</v>
      </c>
    </row>
    <row r="1047" ht="36" customHeight="1" spans="1:7">
      <c r="A1047" s="533">
        <v>2150517</v>
      </c>
      <c r="B1047" s="544" t="s">
        <v>891</v>
      </c>
      <c r="C1047" s="312">
        <v>6565</v>
      </c>
      <c r="D1047" s="312">
        <v>10050</v>
      </c>
      <c r="E1047" s="431">
        <f t="shared" si="51"/>
        <v>0.531</v>
      </c>
      <c r="F1047" s="322" t="str">
        <f t="shared" si="49"/>
        <v>是</v>
      </c>
      <c r="G1047" s="384" t="str">
        <f t="shared" si="50"/>
        <v>项</v>
      </c>
    </row>
    <row r="1048" ht="36" customHeight="1" spans="1:7">
      <c r="A1048" s="533">
        <v>2150550</v>
      </c>
      <c r="B1048" s="544" t="s">
        <v>147</v>
      </c>
      <c r="C1048" s="312"/>
      <c r="D1048" s="312"/>
      <c r="E1048" s="431" t="str">
        <f t="shared" si="51"/>
        <v/>
      </c>
      <c r="F1048" s="322" t="str">
        <f t="shared" si="49"/>
        <v>否</v>
      </c>
      <c r="G1048" s="384" t="str">
        <f t="shared" si="50"/>
        <v>项</v>
      </c>
    </row>
    <row r="1049" ht="36" customHeight="1" spans="1:7">
      <c r="A1049" s="531">
        <v>2150599</v>
      </c>
      <c r="B1049" s="532" t="s">
        <v>892</v>
      </c>
      <c r="C1049" s="312">
        <v>47</v>
      </c>
      <c r="D1049" s="312">
        <v>36</v>
      </c>
      <c r="E1049" s="431">
        <f t="shared" si="51"/>
        <v>-0.234</v>
      </c>
      <c r="F1049" s="322" t="str">
        <f t="shared" si="49"/>
        <v>是</v>
      </c>
      <c r="G1049" s="384" t="str">
        <f t="shared" si="50"/>
        <v>项</v>
      </c>
    </row>
    <row r="1050" ht="36" customHeight="1" spans="1:7">
      <c r="A1050" s="530">
        <v>21507</v>
      </c>
      <c r="B1050" s="340" t="s">
        <v>893</v>
      </c>
      <c r="C1050" s="348">
        <v>549</v>
      </c>
      <c r="D1050" s="348">
        <v>451</v>
      </c>
      <c r="E1050" s="431">
        <f t="shared" si="51"/>
        <v>-0.179</v>
      </c>
      <c r="F1050" s="322" t="str">
        <f t="shared" si="49"/>
        <v>是</v>
      </c>
      <c r="G1050" s="384" t="str">
        <f t="shared" si="50"/>
        <v>款</v>
      </c>
    </row>
    <row r="1051" ht="36" customHeight="1" spans="1:7">
      <c r="A1051" s="531">
        <v>2150701</v>
      </c>
      <c r="B1051" s="532" t="s">
        <v>138</v>
      </c>
      <c r="C1051" s="312">
        <v>234</v>
      </c>
      <c r="D1051" s="312">
        <v>222</v>
      </c>
      <c r="E1051" s="431">
        <f t="shared" si="51"/>
        <v>-0.051</v>
      </c>
      <c r="F1051" s="322" t="str">
        <f t="shared" si="49"/>
        <v>是</v>
      </c>
      <c r="G1051" s="384" t="str">
        <f t="shared" si="50"/>
        <v>项</v>
      </c>
    </row>
    <row r="1052" ht="36" customHeight="1" spans="1:7">
      <c r="A1052" s="531">
        <v>2150702</v>
      </c>
      <c r="B1052" s="532" t="s">
        <v>139</v>
      </c>
      <c r="C1052" s="312">
        <v>166</v>
      </c>
      <c r="D1052" s="312">
        <v>78</v>
      </c>
      <c r="E1052" s="430">
        <f t="shared" si="51"/>
        <v>-0.53</v>
      </c>
      <c r="F1052" s="322" t="str">
        <f t="shared" si="49"/>
        <v>是</v>
      </c>
      <c r="G1052" s="384" t="str">
        <f t="shared" si="50"/>
        <v>项</v>
      </c>
    </row>
    <row r="1053" ht="36" customHeight="1" spans="1:7">
      <c r="A1053" s="531">
        <v>2150703</v>
      </c>
      <c r="B1053" s="532" t="s">
        <v>140</v>
      </c>
      <c r="C1053" s="312">
        <v>149</v>
      </c>
      <c r="D1053" s="312">
        <v>151</v>
      </c>
      <c r="E1053" s="431">
        <f t="shared" si="51"/>
        <v>0.013</v>
      </c>
      <c r="F1053" s="322" t="str">
        <f t="shared" si="49"/>
        <v>是</v>
      </c>
      <c r="G1053" s="384" t="str">
        <f t="shared" si="50"/>
        <v>项</v>
      </c>
    </row>
    <row r="1054" ht="36" customHeight="1" spans="1:7">
      <c r="A1054" s="531">
        <v>2150704</v>
      </c>
      <c r="B1054" s="532" t="s">
        <v>894</v>
      </c>
      <c r="C1054" s="312"/>
      <c r="D1054" s="312"/>
      <c r="E1054" s="431" t="str">
        <f t="shared" si="51"/>
        <v/>
      </c>
      <c r="F1054" s="322" t="str">
        <f t="shared" si="49"/>
        <v>否</v>
      </c>
      <c r="G1054" s="384" t="str">
        <f t="shared" si="50"/>
        <v>项</v>
      </c>
    </row>
    <row r="1055" ht="36" customHeight="1" spans="1:7">
      <c r="A1055" s="531">
        <v>2150705</v>
      </c>
      <c r="B1055" s="532" t="s">
        <v>895</v>
      </c>
      <c r="C1055" s="312"/>
      <c r="D1055" s="312"/>
      <c r="E1055" s="431" t="str">
        <f t="shared" si="51"/>
        <v/>
      </c>
      <c r="F1055" s="322" t="str">
        <f t="shared" si="49"/>
        <v>否</v>
      </c>
      <c r="G1055" s="384" t="str">
        <f t="shared" si="50"/>
        <v>项</v>
      </c>
    </row>
    <row r="1056" ht="36" customHeight="1" spans="1:7">
      <c r="A1056" s="531">
        <v>2150799</v>
      </c>
      <c r="B1056" s="532" t="s">
        <v>896</v>
      </c>
      <c r="C1056" s="312"/>
      <c r="D1056" s="312"/>
      <c r="E1056" s="431" t="str">
        <f t="shared" si="51"/>
        <v/>
      </c>
      <c r="F1056" s="322" t="str">
        <f t="shared" si="49"/>
        <v>否</v>
      </c>
      <c r="G1056" s="384" t="str">
        <f t="shared" si="50"/>
        <v>项</v>
      </c>
    </row>
    <row r="1057" ht="36" customHeight="1" spans="1:7">
      <c r="A1057" s="530">
        <v>21508</v>
      </c>
      <c r="B1057" s="340" t="s">
        <v>897</v>
      </c>
      <c r="C1057" s="348">
        <v>10530</v>
      </c>
      <c r="D1057" s="348">
        <v>605</v>
      </c>
      <c r="E1057" s="430">
        <f t="shared" si="51"/>
        <v>-0.943</v>
      </c>
      <c r="F1057" s="322" t="str">
        <f t="shared" si="49"/>
        <v>是</v>
      </c>
      <c r="G1057" s="384" t="str">
        <f t="shared" si="50"/>
        <v>款</v>
      </c>
    </row>
    <row r="1058" ht="36" customHeight="1" spans="1:7">
      <c r="A1058" s="531">
        <v>2150801</v>
      </c>
      <c r="B1058" s="532" t="s">
        <v>138</v>
      </c>
      <c r="C1058" s="312"/>
      <c r="D1058" s="312"/>
      <c r="E1058" s="431" t="str">
        <f t="shared" si="51"/>
        <v/>
      </c>
      <c r="F1058" s="322" t="str">
        <f t="shared" si="49"/>
        <v>否</v>
      </c>
      <c r="G1058" s="384" t="str">
        <f t="shared" si="50"/>
        <v>项</v>
      </c>
    </row>
    <row r="1059" ht="36" customHeight="1" spans="1:7">
      <c r="A1059" s="531">
        <v>2150802</v>
      </c>
      <c r="B1059" s="532" t="s">
        <v>139</v>
      </c>
      <c r="C1059" s="312"/>
      <c r="D1059" s="312"/>
      <c r="E1059" s="431" t="str">
        <f t="shared" si="51"/>
        <v/>
      </c>
      <c r="F1059" s="322" t="str">
        <f t="shared" si="49"/>
        <v>否</v>
      </c>
      <c r="G1059" s="384" t="str">
        <f t="shared" si="50"/>
        <v>项</v>
      </c>
    </row>
    <row r="1060" ht="36" customHeight="1" spans="1:7">
      <c r="A1060" s="531">
        <v>2150803</v>
      </c>
      <c r="B1060" s="532" t="s">
        <v>140</v>
      </c>
      <c r="C1060" s="312"/>
      <c r="D1060" s="312"/>
      <c r="E1060" s="431" t="str">
        <f t="shared" si="51"/>
        <v/>
      </c>
      <c r="F1060" s="322" t="str">
        <f t="shared" si="49"/>
        <v>否</v>
      </c>
      <c r="G1060" s="384" t="str">
        <f t="shared" si="50"/>
        <v>项</v>
      </c>
    </row>
    <row r="1061" ht="36" customHeight="1" spans="1:7">
      <c r="A1061" s="531">
        <v>2150804</v>
      </c>
      <c r="B1061" s="532" t="s">
        <v>898</v>
      </c>
      <c r="C1061" s="312"/>
      <c r="D1061" s="312"/>
      <c r="E1061" s="431" t="str">
        <f t="shared" si="51"/>
        <v/>
      </c>
      <c r="F1061" s="322" t="str">
        <f t="shared" si="49"/>
        <v>否</v>
      </c>
      <c r="G1061" s="384" t="str">
        <f t="shared" si="50"/>
        <v>项</v>
      </c>
    </row>
    <row r="1062" ht="36" customHeight="1" spans="1:7">
      <c r="A1062" s="531">
        <v>2150805</v>
      </c>
      <c r="B1062" s="532" t="s">
        <v>899</v>
      </c>
      <c r="C1062" s="312">
        <v>10506</v>
      </c>
      <c r="D1062" s="312">
        <v>581</v>
      </c>
      <c r="E1062" s="431">
        <f t="shared" si="51"/>
        <v>-0.945</v>
      </c>
      <c r="F1062" s="322" t="str">
        <f t="shared" si="49"/>
        <v>是</v>
      </c>
      <c r="G1062" s="384" t="str">
        <f t="shared" si="50"/>
        <v>项</v>
      </c>
    </row>
    <row r="1063" ht="36" customHeight="1" spans="1:7">
      <c r="A1063" s="533">
        <v>2150806</v>
      </c>
      <c r="B1063" s="539" t="s">
        <v>900</v>
      </c>
      <c r="C1063" s="312"/>
      <c r="D1063" s="312"/>
      <c r="E1063" s="431" t="str">
        <f t="shared" si="51"/>
        <v/>
      </c>
      <c r="F1063" s="322" t="str">
        <f t="shared" si="49"/>
        <v>否</v>
      </c>
      <c r="G1063" s="384" t="str">
        <f t="shared" si="50"/>
        <v>项</v>
      </c>
    </row>
    <row r="1064" ht="36" customHeight="1" spans="1:7">
      <c r="A1064" s="531">
        <v>2150899</v>
      </c>
      <c r="B1064" s="532" t="s">
        <v>901</v>
      </c>
      <c r="C1064" s="312">
        <v>24</v>
      </c>
      <c r="D1064" s="312">
        <v>24</v>
      </c>
      <c r="E1064" s="431">
        <f t="shared" si="51"/>
        <v>0</v>
      </c>
      <c r="F1064" s="322" t="str">
        <f t="shared" si="49"/>
        <v>是</v>
      </c>
      <c r="G1064" s="384" t="str">
        <f t="shared" si="50"/>
        <v>项</v>
      </c>
    </row>
    <row r="1065" ht="36" customHeight="1" spans="1:7">
      <c r="A1065" s="530">
        <v>21599</v>
      </c>
      <c r="B1065" s="340" t="s">
        <v>902</v>
      </c>
      <c r="C1065" s="349">
        <v>5629</v>
      </c>
      <c r="D1065" s="349"/>
      <c r="E1065" s="431">
        <f t="shared" si="51"/>
        <v>-1</v>
      </c>
      <c r="F1065" s="322" t="str">
        <f t="shared" si="49"/>
        <v>是</v>
      </c>
      <c r="G1065" s="384" t="str">
        <f t="shared" si="50"/>
        <v>款</v>
      </c>
    </row>
    <row r="1066" ht="36" customHeight="1" spans="1:7">
      <c r="A1066" s="531">
        <v>2159901</v>
      </c>
      <c r="B1066" s="532" t="s">
        <v>903</v>
      </c>
      <c r="C1066" s="312"/>
      <c r="D1066" s="312"/>
      <c r="E1066" s="431" t="str">
        <f t="shared" si="51"/>
        <v/>
      </c>
      <c r="F1066" s="322" t="str">
        <f t="shared" si="49"/>
        <v>否</v>
      </c>
      <c r="G1066" s="384" t="str">
        <f t="shared" si="50"/>
        <v>项</v>
      </c>
    </row>
    <row r="1067" ht="36" customHeight="1" spans="1:7">
      <c r="A1067" s="531">
        <v>2159904</v>
      </c>
      <c r="B1067" s="532" t="s">
        <v>904</v>
      </c>
      <c r="C1067" s="312"/>
      <c r="D1067" s="312"/>
      <c r="E1067" s="431" t="str">
        <f t="shared" si="51"/>
        <v/>
      </c>
      <c r="F1067" s="322" t="str">
        <f t="shared" si="49"/>
        <v>否</v>
      </c>
      <c r="G1067" s="384" t="str">
        <f t="shared" si="50"/>
        <v>项</v>
      </c>
    </row>
    <row r="1068" ht="36" customHeight="1" spans="1:7">
      <c r="A1068" s="531">
        <v>2159905</v>
      </c>
      <c r="B1068" s="532" t="s">
        <v>905</v>
      </c>
      <c r="C1068" s="312"/>
      <c r="D1068" s="312"/>
      <c r="E1068" s="431" t="str">
        <f t="shared" si="51"/>
        <v/>
      </c>
      <c r="F1068" s="322" t="str">
        <f t="shared" si="49"/>
        <v>否</v>
      </c>
      <c r="G1068" s="384" t="str">
        <f t="shared" si="50"/>
        <v>项</v>
      </c>
    </row>
    <row r="1069" ht="36" customHeight="1" spans="1:7">
      <c r="A1069" s="531">
        <v>2159906</v>
      </c>
      <c r="B1069" s="532" t="s">
        <v>906</v>
      </c>
      <c r="C1069" s="312"/>
      <c r="D1069" s="312"/>
      <c r="E1069" s="431" t="str">
        <f t="shared" si="51"/>
        <v/>
      </c>
      <c r="F1069" s="322" t="str">
        <f t="shared" si="49"/>
        <v>否</v>
      </c>
      <c r="G1069" s="384" t="str">
        <f t="shared" si="50"/>
        <v>项</v>
      </c>
    </row>
    <row r="1070" ht="36" customHeight="1" spans="1:7">
      <c r="A1070" s="531">
        <v>2159999</v>
      </c>
      <c r="B1070" s="532" t="s">
        <v>902</v>
      </c>
      <c r="C1070" s="312">
        <v>5629</v>
      </c>
      <c r="D1070" s="312"/>
      <c r="E1070" s="431">
        <f t="shared" si="51"/>
        <v>-1</v>
      </c>
      <c r="F1070" s="322" t="str">
        <f t="shared" si="49"/>
        <v>是</v>
      </c>
      <c r="G1070" s="384" t="str">
        <f t="shared" si="50"/>
        <v>项</v>
      </c>
    </row>
    <row r="1071" ht="36" customHeight="1" spans="1:7">
      <c r="A1071" s="530" t="s">
        <v>907</v>
      </c>
      <c r="B1071" s="340" t="s">
        <v>270</v>
      </c>
      <c r="C1071" s="312"/>
      <c r="D1071" s="312"/>
      <c r="E1071" s="431" t="str">
        <f t="shared" si="51"/>
        <v/>
      </c>
      <c r="F1071" s="322" t="str">
        <f t="shared" si="49"/>
        <v>否</v>
      </c>
      <c r="G1071" s="384" t="str">
        <f t="shared" si="50"/>
        <v>项</v>
      </c>
    </row>
    <row r="1072" ht="36" customHeight="1" spans="1:7">
      <c r="A1072" s="530">
        <v>216</v>
      </c>
      <c r="B1072" s="344" t="s">
        <v>98</v>
      </c>
      <c r="C1072" s="348">
        <v>4454</v>
      </c>
      <c r="D1072" s="348">
        <v>5593</v>
      </c>
      <c r="E1072" s="431">
        <f t="shared" si="51"/>
        <v>0.256</v>
      </c>
      <c r="F1072" s="322" t="str">
        <f t="shared" si="49"/>
        <v>是</v>
      </c>
      <c r="G1072" s="384" t="str">
        <f t="shared" si="50"/>
        <v>类</v>
      </c>
    </row>
    <row r="1073" ht="36" customHeight="1" spans="1:7">
      <c r="A1073" s="530">
        <v>21602</v>
      </c>
      <c r="B1073" s="340" t="s">
        <v>908</v>
      </c>
      <c r="C1073" s="348">
        <v>2447</v>
      </c>
      <c r="D1073" s="348">
        <v>3234</v>
      </c>
      <c r="E1073" s="431">
        <f t="shared" si="51"/>
        <v>0.322</v>
      </c>
      <c r="F1073" s="322" t="str">
        <f t="shared" si="49"/>
        <v>是</v>
      </c>
      <c r="G1073" s="384" t="str">
        <f t="shared" si="50"/>
        <v>款</v>
      </c>
    </row>
    <row r="1074" ht="36" customHeight="1" spans="1:7">
      <c r="A1074" s="531">
        <v>2160201</v>
      </c>
      <c r="B1074" s="532" t="s">
        <v>138</v>
      </c>
      <c r="C1074" s="312">
        <v>413</v>
      </c>
      <c r="D1074" s="312">
        <v>393</v>
      </c>
      <c r="E1074" s="430">
        <f t="shared" si="51"/>
        <v>-0.048</v>
      </c>
      <c r="F1074" s="322" t="str">
        <f t="shared" si="49"/>
        <v>是</v>
      </c>
      <c r="G1074" s="384" t="str">
        <f t="shared" si="50"/>
        <v>项</v>
      </c>
    </row>
    <row r="1075" ht="36" customHeight="1" spans="1:7">
      <c r="A1075" s="531">
        <v>2160202</v>
      </c>
      <c r="B1075" s="532" t="s">
        <v>139</v>
      </c>
      <c r="C1075" s="312"/>
      <c r="D1075" s="312"/>
      <c r="E1075" s="431" t="str">
        <f t="shared" si="51"/>
        <v/>
      </c>
      <c r="F1075" s="322" t="str">
        <f t="shared" si="49"/>
        <v>否</v>
      </c>
      <c r="G1075" s="384" t="str">
        <f t="shared" si="50"/>
        <v>项</v>
      </c>
    </row>
    <row r="1076" ht="36" customHeight="1" spans="1:7">
      <c r="A1076" s="531">
        <v>2160203</v>
      </c>
      <c r="B1076" s="532" t="s">
        <v>140</v>
      </c>
      <c r="C1076" s="312"/>
      <c r="D1076" s="312"/>
      <c r="E1076" s="431" t="str">
        <f t="shared" si="51"/>
        <v/>
      </c>
      <c r="F1076" s="322" t="str">
        <f t="shared" si="49"/>
        <v>否</v>
      </c>
      <c r="G1076" s="384" t="str">
        <f t="shared" si="50"/>
        <v>项</v>
      </c>
    </row>
    <row r="1077" ht="36" customHeight="1" spans="1:7">
      <c r="A1077" s="531">
        <v>2160216</v>
      </c>
      <c r="B1077" s="532" t="s">
        <v>909</v>
      </c>
      <c r="C1077" s="312"/>
      <c r="D1077" s="312"/>
      <c r="E1077" s="431" t="str">
        <f t="shared" si="51"/>
        <v/>
      </c>
      <c r="F1077" s="322" t="str">
        <f t="shared" si="49"/>
        <v>否</v>
      </c>
      <c r="G1077" s="384" t="str">
        <f t="shared" si="50"/>
        <v>项</v>
      </c>
    </row>
    <row r="1078" ht="36" customHeight="1" spans="1:7">
      <c r="A1078" s="531">
        <v>2160217</v>
      </c>
      <c r="B1078" s="532" t="s">
        <v>910</v>
      </c>
      <c r="C1078" s="312"/>
      <c r="D1078" s="312"/>
      <c r="E1078" s="431" t="str">
        <f t="shared" si="51"/>
        <v/>
      </c>
      <c r="F1078" s="322" t="str">
        <f t="shared" si="49"/>
        <v>否</v>
      </c>
      <c r="G1078" s="384" t="str">
        <f t="shared" si="50"/>
        <v>项</v>
      </c>
    </row>
    <row r="1079" ht="36" customHeight="1" spans="1:7">
      <c r="A1079" s="531">
        <v>2160218</v>
      </c>
      <c r="B1079" s="532" t="s">
        <v>911</v>
      </c>
      <c r="C1079" s="312"/>
      <c r="D1079" s="312"/>
      <c r="E1079" s="431" t="str">
        <f t="shared" si="51"/>
        <v/>
      </c>
      <c r="F1079" s="322" t="str">
        <f t="shared" si="49"/>
        <v>否</v>
      </c>
      <c r="G1079" s="384" t="str">
        <f t="shared" si="50"/>
        <v>项</v>
      </c>
    </row>
    <row r="1080" ht="36" customHeight="1" spans="1:7">
      <c r="A1080" s="531">
        <v>2160219</v>
      </c>
      <c r="B1080" s="532" t="s">
        <v>912</v>
      </c>
      <c r="C1080" s="312"/>
      <c r="D1080" s="312"/>
      <c r="E1080" s="431" t="str">
        <f t="shared" si="51"/>
        <v/>
      </c>
      <c r="F1080" s="322" t="str">
        <f t="shared" si="49"/>
        <v>否</v>
      </c>
      <c r="G1080" s="384" t="str">
        <f t="shared" si="50"/>
        <v>项</v>
      </c>
    </row>
    <row r="1081" ht="36" customHeight="1" spans="1:7">
      <c r="A1081" s="531">
        <v>2160250</v>
      </c>
      <c r="B1081" s="532" t="s">
        <v>147</v>
      </c>
      <c r="C1081" s="312">
        <v>178</v>
      </c>
      <c r="D1081" s="312">
        <v>150</v>
      </c>
      <c r="E1081" s="430">
        <f t="shared" si="51"/>
        <v>-0.157</v>
      </c>
      <c r="F1081" s="322" t="str">
        <f t="shared" si="49"/>
        <v>是</v>
      </c>
      <c r="G1081" s="384" t="str">
        <f t="shared" si="50"/>
        <v>项</v>
      </c>
    </row>
    <row r="1082" ht="36" customHeight="1" spans="1:7">
      <c r="A1082" s="531">
        <v>2160299</v>
      </c>
      <c r="B1082" s="532" t="s">
        <v>913</v>
      </c>
      <c r="C1082" s="312">
        <v>1856</v>
      </c>
      <c r="D1082" s="312">
        <v>2691</v>
      </c>
      <c r="E1082" s="431">
        <f t="shared" si="51"/>
        <v>0.45</v>
      </c>
      <c r="F1082" s="322" t="str">
        <f t="shared" si="49"/>
        <v>是</v>
      </c>
      <c r="G1082" s="384" t="str">
        <f t="shared" si="50"/>
        <v>项</v>
      </c>
    </row>
    <row r="1083" ht="36" customHeight="1" spans="1:7">
      <c r="A1083" s="530">
        <v>21606</v>
      </c>
      <c r="B1083" s="340" t="s">
        <v>914</v>
      </c>
      <c r="C1083" s="348">
        <v>1596</v>
      </c>
      <c r="D1083" s="348">
        <v>2359</v>
      </c>
      <c r="E1083" s="431">
        <f t="shared" si="51"/>
        <v>0.478</v>
      </c>
      <c r="F1083" s="322" t="str">
        <f t="shared" si="49"/>
        <v>是</v>
      </c>
      <c r="G1083" s="384" t="str">
        <f t="shared" si="50"/>
        <v>款</v>
      </c>
    </row>
    <row r="1084" ht="36" customHeight="1" spans="1:7">
      <c r="A1084" s="531">
        <v>2160601</v>
      </c>
      <c r="B1084" s="532" t="s">
        <v>138</v>
      </c>
      <c r="C1084" s="312"/>
      <c r="D1084" s="312"/>
      <c r="E1084" s="431" t="str">
        <f t="shared" si="51"/>
        <v/>
      </c>
      <c r="F1084" s="322" t="str">
        <f t="shared" si="49"/>
        <v>否</v>
      </c>
      <c r="G1084" s="384" t="str">
        <f t="shared" si="50"/>
        <v>项</v>
      </c>
    </row>
    <row r="1085" ht="36" customHeight="1" spans="1:7">
      <c r="A1085" s="531">
        <v>2160602</v>
      </c>
      <c r="B1085" s="532" t="s">
        <v>139</v>
      </c>
      <c r="C1085" s="312"/>
      <c r="D1085" s="312"/>
      <c r="E1085" s="431" t="str">
        <f t="shared" si="51"/>
        <v/>
      </c>
      <c r="F1085" s="322" t="str">
        <f t="shared" si="49"/>
        <v>否</v>
      </c>
      <c r="G1085" s="384" t="str">
        <f t="shared" si="50"/>
        <v>项</v>
      </c>
    </row>
    <row r="1086" ht="36" customHeight="1" spans="1:7">
      <c r="A1086" s="531">
        <v>2160603</v>
      </c>
      <c r="B1086" s="532" t="s">
        <v>140</v>
      </c>
      <c r="C1086" s="312"/>
      <c r="D1086" s="312"/>
      <c r="E1086" s="431" t="str">
        <f t="shared" si="51"/>
        <v/>
      </c>
      <c r="F1086" s="322" t="str">
        <f t="shared" si="49"/>
        <v>否</v>
      </c>
      <c r="G1086" s="384" t="str">
        <f t="shared" si="50"/>
        <v>项</v>
      </c>
    </row>
    <row r="1087" ht="36" customHeight="1" spans="1:7">
      <c r="A1087" s="531">
        <v>2160607</v>
      </c>
      <c r="B1087" s="532" t="s">
        <v>915</v>
      </c>
      <c r="C1087" s="312"/>
      <c r="D1087" s="312"/>
      <c r="E1087" s="431" t="str">
        <f t="shared" si="51"/>
        <v/>
      </c>
      <c r="F1087" s="322" t="str">
        <f t="shared" si="49"/>
        <v>否</v>
      </c>
      <c r="G1087" s="384" t="str">
        <f t="shared" si="50"/>
        <v>项</v>
      </c>
    </row>
    <row r="1088" ht="36" customHeight="1" spans="1:7">
      <c r="A1088" s="531">
        <v>2160699</v>
      </c>
      <c r="B1088" s="532" t="s">
        <v>916</v>
      </c>
      <c r="C1088" s="312">
        <v>1596</v>
      </c>
      <c r="D1088" s="312">
        <v>2359</v>
      </c>
      <c r="E1088" s="431">
        <f t="shared" si="51"/>
        <v>0.478</v>
      </c>
      <c r="F1088" s="322" t="str">
        <f t="shared" si="49"/>
        <v>是</v>
      </c>
      <c r="G1088" s="384" t="str">
        <f t="shared" si="50"/>
        <v>项</v>
      </c>
    </row>
    <row r="1089" ht="36" customHeight="1" spans="1:7">
      <c r="A1089" s="530">
        <v>21699</v>
      </c>
      <c r="B1089" s="340" t="s">
        <v>917</v>
      </c>
      <c r="C1089" s="348">
        <v>411</v>
      </c>
      <c r="D1089" s="348"/>
      <c r="E1089" s="430">
        <f t="shared" si="51"/>
        <v>-1</v>
      </c>
      <c r="F1089" s="322" t="str">
        <f t="shared" si="49"/>
        <v>是</v>
      </c>
      <c r="G1089" s="384" t="str">
        <f t="shared" si="50"/>
        <v>款</v>
      </c>
    </row>
    <row r="1090" ht="36" customHeight="1" spans="1:7">
      <c r="A1090" s="531">
        <v>2169901</v>
      </c>
      <c r="B1090" s="532" t="s">
        <v>918</v>
      </c>
      <c r="C1090" s="312"/>
      <c r="D1090" s="312"/>
      <c r="E1090" s="431" t="str">
        <f t="shared" si="51"/>
        <v/>
      </c>
      <c r="F1090" s="322" t="str">
        <f t="shared" si="49"/>
        <v>否</v>
      </c>
      <c r="G1090" s="384" t="str">
        <f t="shared" si="50"/>
        <v>项</v>
      </c>
    </row>
    <row r="1091" ht="36" customHeight="1" spans="1:7">
      <c r="A1091" s="531">
        <v>2169999</v>
      </c>
      <c r="B1091" s="532" t="s">
        <v>917</v>
      </c>
      <c r="C1091" s="312">
        <v>411</v>
      </c>
      <c r="D1091" s="312"/>
      <c r="E1091" s="431">
        <f t="shared" si="51"/>
        <v>-1</v>
      </c>
      <c r="F1091" s="322" t="str">
        <f t="shared" si="49"/>
        <v>是</v>
      </c>
      <c r="G1091" s="384" t="str">
        <f t="shared" si="50"/>
        <v>项</v>
      </c>
    </row>
    <row r="1092" ht="36" customHeight="1" spans="1:7">
      <c r="A1092" s="530" t="s">
        <v>919</v>
      </c>
      <c r="B1092" s="340" t="s">
        <v>270</v>
      </c>
      <c r="C1092" s="312"/>
      <c r="D1092" s="312"/>
      <c r="E1092" s="431" t="str">
        <f t="shared" si="51"/>
        <v/>
      </c>
      <c r="F1092" s="322" t="str">
        <f t="shared" ref="F1092:F1155" si="52">IF(LEN(A1092)=3,"是",IF(B1092&lt;&gt;"",IF(SUM(C1092:D1092)&lt;&gt;0,"是","否"),"是"))</f>
        <v>否</v>
      </c>
      <c r="G1092" s="384" t="str">
        <f t="shared" ref="G1092:G1155" si="53">IF(LEN(A1092)=3,"类",IF(LEN(A1092)=5,"款","项"))</f>
        <v>项</v>
      </c>
    </row>
    <row r="1093" ht="36" customHeight="1" spans="1:7">
      <c r="A1093" s="530">
        <v>217</v>
      </c>
      <c r="B1093" s="344" t="s">
        <v>100</v>
      </c>
      <c r="C1093" s="348">
        <v>802</v>
      </c>
      <c r="D1093" s="348"/>
      <c r="E1093" s="431">
        <f t="shared" si="51"/>
        <v>-1</v>
      </c>
      <c r="F1093" s="322" t="str">
        <f t="shared" si="52"/>
        <v>是</v>
      </c>
      <c r="G1093" s="384" t="str">
        <f t="shared" si="53"/>
        <v>类</v>
      </c>
    </row>
    <row r="1094" ht="36" customHeight="1" spans="1:7">
      <c r="A1094" s="530">
        <v>21701</v>
      </c>
      <c r="B1094" s="340" t="s">
        <v>920</v>
      </c>
      <c r="C1094" s="348">
        <v>550</v>
      </c>
      <c r="D1094" s="348"/>
      <c r="E1094" s="431">
        <f t="shared" si="51"/>
        <v>-1</v>
      </c>
      <c r="F1094" s="322" t="str">
        <f t="shared" si="52"/>
        <v>是</v>
      </c>
      <c r="G1094" s="384" t="str">
        <f t="shared" si="53"/>
        <v>款</v>
      </c>
    </row>
    <row r="1095" ht="36" customHeight="1" spans="1:7">
      <c r="A1095" s="531">
        <v>2170101</v>
      </c>
      <c r="B1095" s="532" t="s">
        <v>138</v>
      </c>
      <c r="C1095" s="312">
        <v>550</v>
      </c>
      <c r="D1095" s="312"/>
      <c r="E1095" s="431">
        <f t="shared" si="51"/>
        <v>-1</v>
      </c>
      <c r="F1095" s="322" t="str">
        <f t="shared" si="52"/>
        <v>是</v>
      </c>
      <c r="G1095" s="384" t="str">
        <f t="shared" si="53"/>
        <v>项</v>
      </c>
    </row>
    <row r="1096" ht="36" customHeight="1" spans="1:7">
      <c r="A1096" s="531">
        <v>2170102</v>
      </c>
      <c r="B1096" s="532" t="s">
        <v>139</v>
      </c>
      <c r="C1096" s="312"/>
      <c r="D1096" s="312"/>
      <c r="E1096" s="431" t="str">
        <f t="shared" si="51"/>
        <v/>
      </c>
      <c r="F1096" s="322" t="str">
        <f t="shared" si="52"/>
        <v>否</v>
      </c>
      <c r="G1096" s="384" t="str">
        <f t="shared" si="53"/>
        <v>项</v>
      </c>
    </row>
    <row r="1097" ht="36" customHeight="1" spans="1:7">
      <c r="A1097" s="531">
        <v>2170103</v>
      </c>
      <c r="B1097" s="532" t="s">
        <v>140</v>
      </c>
      <c r="C1097" s="312"/>
      <c r="D1097" s="312"/>
      <c r="E1097" s="430" t="str">
        <f t="shared" si="51"/>
        <v/>
      </c>
      <c r="F1097" s="322" t="str">
        <f t="shared" si="52"/>
        <v>否</v>
      </c>
      <c r="G1097" s="384" t="str">
        <f t="shared" si="53"/>
        <v>项</v>
      </c>
    </row>
    <row r="1098" ht="36" customHeight="1" spans="1:7">
      <c r="A1098" s="531">
        <v>2170104</v>
      </c>
      <c r="B1098" s="532" t="s">
        <v>921</v>
      </c>
      <c r="C1098" s="312"/>
      <c r="D1098" s="312"/>
      <c r="E1098" s="431" t="str">
        <f t="shared" si="51"/>
        <v/>
      </c>
      <c r="F1098" s="322" t="str">
        <f t="shared" si="52"/>
        <v>否</v>
      </c>
      <c r="G1098" s="384" t="str">
        <f t="shared" si="53"/>
        <v>项</v>
      </c>
    </row>
    <row r="1099" ht="36" customHeight="1" spans="1:7">
      <c r="A1099" s="531">
        <v>2170150</v>
      </c>
      <c r="B1099" s="532" t="s">
        <v>147</v>
      </c>
      <c r="C1099" s="312"/>
      <c r="D1099" s="312"/>
      <c r="E1099" s="431" t="str">
        <f t="shared" si="51"/>
        <v/>
      </c>
      <c r="F1099" s="322" t="str">
        <f t="shared" si="52"/>
        <v>否</v>
      </c>
      <c r="G1099" s="384" t="str">
        <f t="shared" si="53"/>
        <v>项</v>
      </c>
    </row>
    <row r="1100" ht="36" customHeight="1" spans="1:7">
      <c r="A1100" s="531">
        <v>2170199</v>
      </c>
      <c r="B1100" s="532" t="s">
        <v>922</v>
      </c>
      <c r="C1100" s="312"/>
      <c r="D1100" s="312"/>
      <c r="E1100" s="431" t="str">
        <f t="shared" si="51"/>
        <v/>
      </c>
      <c r="F1100" s="322" t="str">
        <f t="shared" si="52"/>
        <v>否</v>
      </c>
      <c r="G1100" s="384" t="str">
        <f t="shared" si="53"/>
        <v>项</v>
      </c>
    </row>
    <row r="1101" ht="36" customHeight="1" spans="1:7">
      <c r="A1101" s="543" t="s">
        <v>923</v>
      </c>
      <c r="B1101" s="545" t="s">
        <v>924</v>
      </c>
      <c r="C1101" s="348"/>
      <c r="D1101" s="348"/>
      <c r="E1101" s="431" t="str">
        <f t="shared" ref="E1101:E1164" si="54">IF(C1101&gt;0,D1101/C1101-1,IF(C1101&lt;0,-(D1101/C1101-1),""))</f>
        <v/>
      </c>
      <c r="F1101" s="322" t="str">
        <f t="shared" si="52"/>
        <v>否</v>
      </c>
      <c r="G1101" s="384" t="str">
        <f t="shared" si="53"/>
        <v>款</v>
      </c>
    </row>
    <row r="1102" ht="36" customHeight="1" spans="1:7">
      <c r="A1102" s="540" t="s">
        <v>925</v>
      </c>
      <c r="B1102" s="546" t="s">
        <v>926</v>
      </c>
      <c r="C1102" s="312"/>
      <c r="D1102" s="312"/>
      <c r="E1102" s="431" t="str">
        <f t="shared" si="54"/>
        <v/>
      </c>
      <c r="F1102" s="322" t="str">
        <f t="shared" si="52"/>
        <v>否</v>
      </c>
      <c r="G1102" s="384" t="str">
        <f t="shared" si="53"/>
        <v>项</v>
      </c>
    </row>
    <row r="1103" ht="36" customHeight="1" spans="1:7">
      <c r="A1103" s="540" t="s">
        <v>927</v>
      </c>
      <c r="B1103" s="546" t="s">
        <v>928</v>
      </c>
      <c r="C1103" s="312"/>
      <c r="D1103" s="312"/>
      <c r="E1103" s="431" t="str">
        <f t="shared" si="54"/>
        <v/>
      </c>
      <c r="F1103" s="322" t="str">
        <f t="shared" si="52"/>
        <v>否</v>
      </c>
      <c r="G1103" s="384" t="str">
        <f t="shared" si="53"/>
        <v>项</v>
      </c>
    </row>
    <row r="1104" ht="36" customHeight="1" spans="1:7">
      <c r="A1104" s="540" t="s">
        <v>929</v>
      </c>
      <c r="B1104" s="546" t="s">
        <v>930</v>
      </c>
      <c r="C1104" s="312"/>
      <c r="D1104" s="312"/>
      <c r="E1104" s="431" t="str">
        <f t="shared" si="54"/>
        <v/>
      </c>
      <c r="F1104" s="322" t="str">
        <f t="shared" si="52"/>
        <v>否</v>
      </c>
      <c r="G1104" s="384" t="str">
        <f t="shared" si="53"/>
        <v>项</v>
      </c>
    </row>
    <row r="1105" ht="36" customHeight="1" spans="1:7">
      <c r="A1105" s="540" t="s">
        <v>931</v>
      </c>
      <c r="B1105" s="546" t="s">
        <v>932</v>
      </c>
      <c r="C1105" s="312"/>
      <c r="D1105" s="312"/>
      <c r="E1105" s="431" t="str">
        <f t="shared" si="54"/>
        <v/>
      </c>
      <c r="F1105" s="322" t="str">
        <f t="shared" si="52"/>
        <v>否</v>
      </c>
      <c r="G1105" s="384" t="str">
        <f t="shared" si="53"/>
        <v>项</v>
      </c>
    </row>
    <row r="1106" ht="36" customHeight="1" spans="1:7">
      <c r="A1106" s="540" t="s">
        <v>933</v>
      </c>
      <c r="B1106" s="546" t="s">
        <v>934</v>
      </c>
      <c r="C1106" s="312"/>
      <c r="D1106" s="312"/>
      <c r="E1106" s="431" t="str">
        <f t="shared" si="54"/>
        <v/>
      </c>
      <c r="F1106" s="322" t="str">
        <f t="shared" si="52"/>
        <v>否</v>
      </c>
      <c r="G1106" s="384" t="str">
        <f t="shared" si="53"/>
        <v>项</v>
      </c>
    </row>
    <row r="1107" ht="36" customHeight="1" spans="1:7">
      <c r="A1107" s="540" t="s">
        <v>935</v>
      </c>
      <c r="B1107" s="546" t="s">
        <v>936</v>
      </c>
      <c r="C1107" s="312"/>
      <c r="D1107" s="312"/>
      <c r="E1107" s="430" t="str">
        <f t="shared" si="54"/>
        <v/>
      </c>
      <c r="F1107" s="322" t="str">
        <f t="shared" si="52"/>
        <v>否</v>
      </c>
      <c r="G1107" s="384" t="str">
        <f t="shared" si="53"/>
        <v>项</v>
      </c>
    </row>
    <row r="1108" ht="36" customHeight="1" spans="1:7">
      <c r="A1108" s="540" t="s">
        <v>937</v>
      </c>
      <c r="B1108" s="546" t="s">
        <v>938</v>
      </c>
      <c r="C1108" s="312"/>
      <c r="D1108" s="312"/>
      <c r="E1108" s="431" t="str">
        <f t="shared" si="54"/>
        <v/>
      </c>
      <c r="F1108" s="322" t="str">
        <f t="shared" si="52"/>
        <v>否</v>
      </c>
      <c r="G1108" s="384" t="str">
        <f t="shared" si="53"/>
        <v>项</v>
      </c>
    </row>
    <row r="1109" ht="36" customHeight="1" spans="1:7">
      <c r="A1109" s="540" t="s">
        <v>939</v>
      </c>
      <c r="B1109" s="546" t="s">
        <v>940</v>
      </c>
      <c r="C1109" s="312"/>
      <c r="D1109" s="312"/>
      <c r="E1109" s="431" t="str">
        <f t="shared" si="54"/>
        <v/>
      </c>
      <c r="F1109" s="322" t="str">
        <f t="shared" si="52"/>
        <v>否</v>
      </c>
      <c r="G1109" s="384" t="str">
        <f t="shared" si="53"/>
        <v>项</v>
      </c>
    </row>
    <row r="1110" ht="36" customHeight="1" spans="1:7">
      <c r="A1110" s="540" t="s">
        <v>941</v>
      </c>
      <c r="B1110" s="546" t="s">
        <v>942</v>
      </c>
      <c r="C1110" s="312"/>
      <c r="D1110" s="312"/>
      <c r="E1110" s="431" t="str">
        <f t="shared" si="54"/>
        <v/>
      </c>
      <c r="F1110" s="322" t="str">
        <f t="shared" si="52"/>
        <v>否</v>
      </c>
      <c r="G1110" s="384" t="str">
        <f t="shared" si="53"/>
        <v>项</v>
      </c>
    </row>
    <row r="1111" ht="36" customHeight="1" spans="1:7">
      <c r="A1111" s="530">
        <v>21703</v>
      </c>
      <c r="B1111" s="340" t="s">
        <v>943</v>
      </c>
      <c r="C1111" s="348">
        <v>252</v>
      </c>
      <c r="D1111" s="348"/>
      <c r="E1111" s="431">
        <f t="shared" si="54"/>
        <v>-1</v>
      </c>
      <c r="F1111" s="322" t="str">
        <f t="shared" si="52"/>
        <v>是</v>
      </c>
      <c r="G1111" s="384" t="str">
        <f t="shared" si="53"/>
        <v>款</v>
      </c>
    </row>
    <row r="1112" ht="36" customHeight="1" spans="1:7">
      <c r="A1112" s="531">
        <v>2170301</v>
      </c>
      <c r="B1112" s="532" t="s">
        <v>944</v>
      </c>
      <c r="C1112" s="312"/>
      <c r="D1112" s="312"/>
      <c r="E1112" s="431" t="str">
        <f t="shared" si="54"/>
        <v/>
      </c>
      <c r="F1112" s="322" t="str">
        <f t="shared" si="52"/>
        <v>否</v>
      </c>
      <c r="G1112" s="384" t="str">
        <f t="shared" si="53"/>
        <v>项</v>
      </c>
    </row>
    <row r="1113" ht="36" customHeight="1" spans="1:7">
      <c r="A1113" s="531">
        <v>2170302</v>
      </c>
      <c r="B1113" s="532" t="s">
        <v>945</v>
      </c>
      <c r="C1113" s="312">
        <v>230</v>
      </c>
      <c r="D1113" s="312"/>
      <c r="E1113" s="430">
        <f t="shared" si="54"/>
        <v>-1</v>
      </c>
      <c r="F1113" s="322" t="str">
        <f t="shared" si="52"/>
        <v>是</v>
      </c>
      <c r="G1113" s="384" t="str">
        <f t="shared" si="53"/>
        <v>项</v>
      </c>
    </row>
    <row r="1114" ht="36" customHeight="1" spans="1:7">
      <c r="A1114" s="531">
        <v>2170303</v>
      </c>
      <c r="B1114" s="532" t="s">
        <v>946</v>
      </c>
      <c r="C1114" s="312"/>
      <c r="D1114" s="312"/>
      <c r="E1114" s="431" t="str">
        <f t="shared" si="54"/>
        <v/>
      </c>
      <c r="F1114" s="322" t="str">
        <f t="shared" si="52"/>
        <v>否</v>
      </c>
      <c r="G1114" s="384" t="str">
        <f t="shared" si="53"/>
        <v>项</v>
      </c>
    </row>
    <row r="1115" ht="36" customHeight="1" spans="1:7">
      <c r="A1115" s="531">
        <v>2170304</v>
      </c>
      <c r="B1115" s="532" t="s">
        <v>947</v>
      </c>
      <c r="C1115" s="312">
        <v>22</v>
      </c>
      <c r="D1115" s="312"/>
      <c r="E1115" s="431">
        <f t="shared" si="54"/>
        <v>-1</v>
      </c>
      <c r="F1115" s="322" t="str">
        <f t="shared" si="52"/>
        <v>是</v>
      </c>
      <c r="G1115" s="384" t="str">
        <f t="shared" si="53"/>
        <v>项</v>
      </c>
    </row>
    <row r="1116" ht="36" customHeight="1" spans="1:7">
      <c r="A1116" s="531">
        <v>2170399</v>
      </c>
      <c r="B1116" s="532" t="s">
        <v>948</v>
      </c>
      <c r="C1116" s="312"/>
      <c r="D1116" s="312"/>
      <c r="E1116" s="431" t="str">
        <f t="shared" si="54"/>
        <v/>
      </c>
      <c r="F1116" s="322" t="str">
        <f t="shared" si="52"/>
        <v>否</v>
      </c>
      <c r="G1116" s="384" t="str">
        <f t="shared" si="53"/>
        <v>项</v>
      </c>
    </row>
    <row r="1117" ht="36" customHeight="1" spans="1:7">
      <c r="A1117" s="530">
        <v>21799</v>
      </c>
      <c r="B1117" s="340" t="s">
        <v>949</v>
      </c>
      <c r="C1117" s="348"/>
      <c r="D1117" s="348"/>
      <c r="E1117" s="431" t="str">
        <f t="shared" si="54"/>
        <v/>
      </c>
      <c r="F1117" s="322" t="str">
        <f t="shared" si="52"/>
        <v>否</v>
      </c>
      <c r="G1117" s="384" t="str">
        <f t="shared" si="53"/>
        <v>款</v>
      </c>
    </row>
    <row r="1118" ht="36" customHeight="1" spans="1:7">
      <c r="A1118" s="538" t="s">
        <v>950</v>
      </c>
      <c r="B1118" s="532" t="s">
        <v>951</v>
      </c>
      <c r="C1118" s="312"/>
      <c r="D1118" s="312"/>
      <c r="E1118" s="430" t="str">
        <f t="shared" si="54"/>
        <v/>
      </c>
      <c r="F1118" s="322" t="str">
        <f t="shared" si="52"/>
        <v>否</v>
      </c>
      <c r="G1118" s="384" t="str">
        <f t="shared" si="53"/>
        <v>项</v>
      </c>
    </row>
    <row r="1119" ht="36" customHeight="1" spans="1:7">
      <c r="A1119" s="538" t="s">
        <v>952</v>
      </c>
      <c r="B1119" s="532" t="s">
        <v>948</v>
      </c>
      <c r="C1119" s="312"/>
      <c r="D1119" s="312"/>
      <c r="E1119" s="431" t="str">
        <f t="shared" si="54"/>
        <v/>
      </c>
      <c r="F1119" s="322" t="str">
        <f t="shared" si="52"/>
        <v>否</v>
      </c>
      <c r="G1119" s="384" t="str">
        <f t="shared" si="53"/>
        <v>项</v>
      </c>
    </row>
    <row r="1120" ht="36" customHeight="1" spans="1:7">
      <c r="A1120" s="543" t="s">
        <v>953</v>
      </c>
      <c r="B1120" s="340" t="s">
        <v>270</v>
      </c>
      <c r="C1120" s="312"/>
      <c r="D1120" s="312"/>
      <c r="E1120" s="431" t="str">
        <f t="shared" si="54"/>
        <v/>
      </c>
      <c r="F1120" s="322" t="str">
        <f t="shared" si="52"/>
        <v>否</v>
      </c>
      <c r="G1120" s="384" t="str">
        <f t="shared" si="53"/>
        <v>项</v>
      </c>
    </row>
    <row r="1121" ht="36" customHeight="1" spans="1:7">
      <c r="A1121" s="530">
        <v>219</v>
      </c>
      <c r="B1121" s="344" t="s">
        <v>102</v>
      </c>
      <c r="C1121" s="348"/>
      <c r="D1121" s="348"/>
      <c r="E1121" s="431" t="str">
        <f t="shared" si="54"/>
        <v/>
      </c>
      <c r="F1121" s="322" t="str">
        <f t="shared" si="52"/>
        <v>是</v>
      </c>
      <c r="G1121" s="384" t="str">
        <f t="shared" si="53"/>
        <v>类</v>
      </c>
    </row>
    <row r="1122" ht="36" customHeight="1" spans="1:7">
      <c r="A1122" s="530">
        <v>21901</v>
      </c>
      <c r="B1122" s="340" t="s">
        <v>954</v>
      </c>
      <c r="C1122" s="348"/>
      <c r="D1122" s="348"/>
      <c r="E1122" s="431" t="str">
        <f t="shared" si="54"/>
        <v/>
      </c>
      <c r="F1122" s="322" t="str">
        <f t="shared" si="52"/>
        <v>否</v>
      </c>
      <c r="G1122" s="384" t="str">
        <f t="shared" si="53"/>
        <v>款</v>
      </c>
    </row>
    <row r="1123" ht="36" customHeight="1" spans="1:7">
      <c r="A1123" s="530">
        <v>21902</v>
      </c>
      <c r="B1123" s="340" t="s">
        <v>955</v>
      </c>
      <c r="C1123" s="348"/>
      <c r="D1123" s="348"/>
      <c r="E1123" s="431" t="str">
        <f t="shared" si="54"/>
        <v/>
      </c>
      <c r="F1123" s="322" t="str">
        <f t="shared" si="52"/>
        <v>否</v>
      </c>
      <c r="G1123" s="384" t="str">
        <f t="shared" si="53"/>
        <v>款</v>
      </c>
    </row>
    <row r="1124" ht="36" customHeight="1" spans="1:7">
      <c r="A1124" s="530">
        <v>21903</v>
      </c>
      <c r="B1124" s="340" t="s">
        <v>956</v>
      </c>
      <c r="C1124" s="348"/>
      <c r="D1124" s="348"/>
      <c r="E1124" s="431" t="str">
        <f t="shared" si="54"/>
        <v/>
      </c>
      <c r="F1124" s="322" t="str">
        <f t="shared" si="52"/>
        <v>否</v>
      </c>
      <c r="G1124" s="384" t="str">
        <f t="shared" si="53"/>
        <v>款</v>
      </c>
    </row>
    <row r="1125" ht="36" customHeight="1" spans="1:7">
      <c r="A1125" s="530">
        <v>21904</v>
      </c>
      <c r="B1125" s="340" t="s">
        <v>957</v>
      </c>
      <c r="C1125" s="348"/>
      <c r="D1125" s="348"/>
      <c r="E1125" s="430" t="str">
        <f t="shared" si="54"/>
        <v/>
      </c>
      <c r="F1125" s="322" t="str">
        <f t="shared" si="52"/>
        <v>否</v>
      </c>
      <c r="G1125" s="384" t="str">
        <f t="shared" si="53"/>
        <v>款</v>
      </c>
    </row>
    <row r="1126" ht="36" customHeight="1" spans="1:7">
      <c r="A1126" s="530">
        <v>21905</v>
      </c>
      <c r="B1126" s="340" t="s">
        <v>958</v>
      </c>
      <c r="C1126" s="348"/>
      <c r="D1126" s="348"/>
      <c r="E1126" s="431" t="str">
        <f t="shared" si="54"/>
        <v/>
      </c>
      <c r="F1126" s="322" t="str">
        <f t="shared" si="52"/>
        <v>否</v>
      </c>
      <c r="G1126" s="384" t="str">
        <f t="shared" si="53"/>
        <v>款</v>
      </c>
    </row>
    <row r="1127" ht="36" customHeight="1" spans="1:7">
      <c r="A1127" s="530">
        <v>21906</v>
      </c>
      <c r="B1127" s="340" t="s">
        <v>735</v>
      </c>
      <c r="C1127" s="348"/>
      <c r="D1127" s="348"/>
      <c r="E1127" s="431" t="str">
        <f t="shared" si="54"/>
        <v/>
      </c>
      <c r="F1127" s="322" t="str">
        <f t="shared" si="52"/>
        <v>否</v>
      </c>
      <c r="G1127" s="384" t="str">
        <f t="shared" si="53"/>
        <v>款</v>
      </c>
    </row>
    <row r="1128" ht="36" customHeight="1" spans="1:7">
      <c r="A1128" s="530">
        <v>21907</v>
      </c>
      <c r="B1128" s="340" t="s">
        <v>959</v>
      </c>
      <c r="C1128" s="348"/>
      <c r="D1128" s="348"/>
      <c r="E1128" s="431" t="str">
        <f t="shared" si="54"/>
        <v/>
      </c>
      <c r="F1128" s="322" t="str">
        <f t="shared" si="52"/>
        <v>否</v>
      </c>
      <c r="G1128" s="384" t="str">
        <f t="shared" si="53"/>
        <v>款</v>
      </c>
    </row>
    <row r="1129" ht="36" customHeight="1" spans="1:7">
      <c r="A1129" s="530">
        <v>21908</v>
      </c>
      <c r="B1129" s="340" t="s">
        <v>960</v>
      </c>
      <c r="C1129" s="348"/>
      <c r="D1129" s="348"/>
      <c r="E1129" s="431" t="str">
        <f t="shared" si="54"/>
        <v/>
      </c>
      <c r="F1129" s="322" t="str">
        <f t="shared" si="52"/>
        <v>否</v>
      </c>
      <c r="G1129" s="384" t="str">
        <f t="shared" si="53"/>
        <v>款</v>
      </c>
    </row>
    <row r="1130" ht="36" customHeight="1" spans="1:7">
      <c r="A1130" s="530">
        <v>21999</v>
      </c>
      <c r="B1130" s="340" t="s">
        <v>961</v>
      </c>
      <c r="C1130" s="348"/>
      <c r="D1130" s="348"/>
      <c r="E1130" s="431" t="str">
        <f t="shared" si="54"/>
        <v/>
      </c>
      <c r="F1130" s="322" t="str">
        <f t="shared" si="52"/>
        <v>否</v>
      </c>
      <c r="G1130" s="384" t="str">
        <f t="shared" si="53"/>
        <v>款</v>
      </c>
    </row>
    <row r="1131" ht="36" customHeight="1" spans="1:7">
      <c r="A1131" s="530">
        <v>220</v>
      </c>
      <c r="B1131" s="344" t="s">
        <v>104</v>
      </c>
      <c r="C1131" s="348">
        <v>-14777</v>
      </c>
      <c r="D1131" s="348">
        <v>17143</v>
      </c>
      <c r="E1131" s="431">
        <f t="shared" si="54"/>
        <v>2.16</v>
      </c>
      <c r="F1131" s="322" t="str">
        <f t="shared" si="52"/>
        <v>是</v>
      </c>
      <c r="G1131" s="384" t="str">
        <f t="shared" si="53"/>
        <v>类</v>
      </c>
    </row>
    <row r="1132" ht="36" customHeight="1" spans="1:7">
      <c r="A1132" s="530">
        <v>22001</v>
      </c>
      <c r="B1132" s="340" t="s">
        <v>962</v>
      </c>
      <c r="C1132" s="348">
        <v>-16054</v>
      </c>
      <c r="D1132" s="348">
        <v>16714</v>
      </c>
      <c r="E1132" s="431">
        <f t="shared" si="54"/>
        <v>2.041</v>
      </c>
      <c r="F1132" s="322" t="str">
        <f t="shared" si="52"/>
        <v>是</v>
      </c>
      <c r="G1132" s="384" t="str">
        <f t="shared" si="53"/>
        <v>款</v>
      </c>
    </row>
    <row r="1133" ht="36" customHeight="1" spans="1:7">
      <c r="A1133" s="531">
        <v>2200101</v>
      </c>
      <c r="B1133" s="532" t="s">
        <v>138</v>
      </c>
      <c r="C1133" s="312">
        <v>766</v>
      </c>
      <c r="D1133" s="312">
        <v>773</v>
      </c>
      <c r="E1133" s="431">
        <f t="shared" si="54"/>
        <v>0.009</v>
      </c>
      <c r="F1133" s="322" t="str">
        <f t="shared" si="52"/>
        <v>是</v>
      </c>
      <c r="G1133" s="384" t="str">
        <f t="shared" si="53"/>
        <v>项</v>
      </c>
    </row>
    <row r="1134" ht="36" customHeight="1" spans="1:7">
      <c r="A1134" s="531">
        <v>2200102</v>
      </c>
      <c r="B1134" s="532" t="s">
        <v>139</v>
      </c>
      <c r="C1134" s="312">
        <v>147</v>
      </c>
      <c r="D1134" s="312">
        <v>127</v>
      </c>
      <c r="E1134" s="431">
        <f t="shared" si="54"/>
        <v>-0.136</v>
      </c>
      <c r="F1134" s="322" t="str">
        <f t="shared" si="52"/>
        <v>是</v>
      </c>
      <c r="G1134" s="384" t="str">
        <f t="shared" si="53"/>
        <v>项</v>
      </c>
    </row>
    <row r="1135" ht="36" customHeight="1" spans="1:7">
      <c r="A1135" s="531">
        <v>2200103</v>
      </c>
      <c r="B1135" s="532" t="s">
        <v>140</v>
      </c>
      <c r="C1135" s="312"/>
      <c r="D1135" s="312"/>
      <c r="E1135" s="430" t="str">
        <f t="shared" si="54"/>
        <v/>
      </c>
      <c r="F1135" s="322" t="str">
        <f t="shared" si="52"/>
        <v>否</v>
      </c>
      <c r="G1135" s="384" t="str">
        <f t="shared" si="53"/>
        <v>项</v>
      </c>
    </row>
    <row r="1136" ht="36" customHeight="1" spans="1:7">
      <c r="A1136" s="531">
        <v>2200104</v>
      </c>
      <c r="B1136" s="532" t="s">
        <v>963</v>
      </c>
      <c r="C1136" s="312">
        <v>82</v>
      </c>
      <c r="D1136" s="312">
        <v>138</v>
      </c>
      <c r="E1136" s="431">
        <f t="shared" si="54"/>
        <v>0.683</v>
      </c>
      <c r="F1136" s="322" t="str">
        <f t="shared" si="52"/>
        <v>是</v>
      </c>
      <c r="G1136" s="384" t="str">
        <f t="shared" si="53"/>
        <v>项</v>
      </c>
    </row>
    <row r="1137" ht="36" customHeight="1" spans="1:7">
      <c r="A1137" s="531">
        <v>2200106</v>
      </c>
      <c r="B1137" s="532" t="s">
        <v>964</v>
      </c>
      <c r="C1137" s="312">
        <v>6193</v>
      </c>
      <c r="D1137" s="312">
        <v>13511</v>
      </c>
      <c r="E1137" s="431">
        <f t="shared" si="54"/>
        <v>1.182</v>
      </c>
      <c r="F1137" s="322" t="str">
        <f t="shared" si="52"/>
        <v>是</v>
      </c>
      <c r="G1137" s="384" t="str">
        <f t="shared" si="53"/>
        <v>项</v>
      </c>
    </row>
    <row r="1138" ht="36" customHeight="1" spans="1:7">
      <c r="A1138" s="531">
        <v>2200107</v>
      </c>
      <c r="B1138" s="532" t="s">
        <v>965</v>
      </c>
      <c r="C1138" s="312"/>
      <c r="D1138" s="312"/>
      <c r="E1138" s="431" t="str">
        <f t="shared" si="54"/>
        <v/>
      </c>
      <c r="F1138" s="322" t="str">
        <f t="shared" si="52"/>
        <v>否</v>
      </c>
      <c r="G1138" s="384" t="str">
        <f t="shared" si="53"/>
        <v>项</v>
      </c>
    </row>
    <row r="1139" ht="36" customHeight="1" spans="1:7">
      <c r="A1139" s="531">
        <v>2200108</v>
      </c>
      <c r="B1139" s="532" t="s">
        <v>966</v>
      </c>
      <c r="C1139" s="312">
        <v>28</v>
      </c>
      <c r="D1139" s="312">
        <v>92</v>
      </c>
      <c r="E1139" s="431">
        <f t="shared" si="54"/>
        <v>2.286</v>
      </c>
      <c r="F1139" s="322" t="str">
        <f t="shared" si="52"/>
        <v>是</v>
      </c>
      <c r="G1139" s="384" t="str">
        <f t="shared" si="53"/>
        <v>项</v>
      </c>
    </row>
    <row r="1140" ht="36" customHeight="1" spans="1:7">
      <c r="A1140" s="531">
        <v>2200109</v>
      </c>
      <c r="B1140" s="532" t="s">
        <v>967</v>
      </c>
      <c r="C1140" s="312">
        <v>161</v>
      </c>
      <c r="D1140" s="312">
        <v>268</v>
      </c>
      <c r="E1140" s="431">
        <f t="shared" si="54"/>
        <v>0.665</v>
      </c>
      <c r="F1140" s="322" t="str">
        <f t="shared" si="52"/>
        <v>是</v>
      </c>
      <c r="G1140" s="384" t="str">
        <f t="shared" si="53"/>
        <v>项</v>
      </c>
    </row>
    <row r="1141" ht="36" customHeight="1" spans="1:7">
      <c r="A1141" s="531">
        <v>2200112</v>
      </c>
      <c r="B1141" s="532" t="s">
        <v>968</v>
      </c>
      <c r="C1141" s="312">
        <v>-24914</v>
      </c>
      <c r="D1141" s="312"/>
      <c r="E1141" s="430">
        <f t="shared" si="54"/>
        <v>1</v>
      </c>
      <c r="F1141" s="322" t="str">
        <f t="shared" si="52"/>
        <v>是</v>
      </c>
      <c r="G1141" s="384" t="str">
        <f t="shared" si="53"/>
        <v>项</v>
      </c>
    </row>
    <row r="1142" ht="36" customHeight="1" spans="1:7">
      <c r="A1142" s="531">
        <v>2200113</v>
      </c>
      <c r="B1142" s="532" t="s">
        <v>969</v>
      </c>
      <c r="C1142" s="312"/>
      <c r="D1142" s="312"/>
      <c r="E1142" s="431" t="str">
        <f t="shared" si="54"/>
        <v/>
      </c>
      <c r="F1142" s="322" t="str">
        <f t="shared" si="52"/>
        <v>否</v>
      </c>
      <c r="G1142" s="384" t="str">
        <f t="shared" si="53"/>
        <v>项</v>
      </c>
    </row>
    <row r="1143" ht="36" customHeight="1" spans="1:7">
      <c r="A1143" s="531">
        <v>2200114</v>
      </c>
      <c r="B1143" s="532" t="s">
        <v>970</v>
      </c>
      <c r="C1143" s="312">
        <v>575</v>
      </c>
      <c r="D1143" s="312">
        <v>623</v>
      </c>
      <c r="E1143" s="431">
        <f t="shared" si="54"/>
        <v>0.083</v>
      </c>
      <c r="F1143" s="322" t="str">
        <f t="shared" si="52"/>
        <v>是</v>
      </c>
      <c r="G1143" s="384" t="str">
        <f t="shared" si="53"/>
        <v>项</v>
      </c>
    </row>
    <row r="1144" ht="36" customHeight="1" spans="1:7">
      <c r="A1144" s="531">
        <v>2200115</v>
      </c>
      <c r="B1144" s="532" t="s">
        <v>971</v>
      </c>
      <c r="C1144" s="312"/>
      <c r="D1144" s="312"/>
      <c r="E1144" s="431" t="str">
        <f t="shared" si="54"/>
        <v/>
      </c>
      <c r="F1144" s="322" t="str">
        <f t="shared" si="52"/>
        <v>否</v>
      </c>
      <c r="G1144" s="384" t="str">
        <f t="shared" si="53"/>
        <v>项</v>
      </c>
    </row>
    <row r="1145" ht="36" customHeight="1" spans="1:7">
      <c r="A1145" s="531">
        <v>2200116</v>
      </c>
      <c r="B1145" s="532" t="s">
        <v>972</v>
      </c>
      <c r="C1145" s="312"/>
      <c r="D1145" s="312"/>
      <c r="E1145" s="431" t="str">
        <f t="shared" si="54"/>
        <v/>
      </c>
      <c r="F1145" s="322" t="str">
        <f t="shared" si="52"/>
        <v>否</v>
      </c>
      <c r="G1145" s="384" t="str">
        <f t="shared" si="53"/>
        <v>项</v>
      </c>
    </row>
    <row r="1146" ht="36" customHeight="1" spans="1:7">
      <c r="A1146" s="531">
        <v>2200119</v>
      </c>
      <c r="B1146" s="532" t="s">
        <v>973</v>
      </c>
      <c r="C1146" s="312"/>
      <c r="D1146" s="312"/>
      <c r="E1146" s="430" t="str">
        <f t="shared" si="54"/>
        <v/>
      </c>
      <c r="F1146" s="322" t="str">
        <f t="shared" si="52"/>
        <v>否</v>
      </c>
      <c r="G1146" s="384" t="str">
        <f t="shared" si="53"/>
        <v>项</v>
      </c>
    </row>
    <row r="1147" ht="36" customHeight="1" spans="1:7">
      <c r="A1147" s="531">
        <v>2200120</v>
      </c>
      <c r="B1147" s="532" t="s">
        <v>974</v>
      </c>
      <c r="C1147" s="312"/>
      <c r="D1147" s="312"/>
      <c r="E1147" s="430" t="str">
        <f t="shared" si="54"/>
        <v/>
      </c>
      <c r="F1147" s="322" t="str">
        <f t="shared" si="52"/>
        <v>否</v>
      </c>
      <c r="G1147" s="384" t="str">
        <f t="shared" si="53"/>
        <v>项</v>
      </c>
    </row>
    <row r="1148" ht="36" customHeight="1" spans="1:7">
      <c r="A1148" s="531">
        <v>2200121</v>
      </c>
      <c r="B1148" s="532" t="s">
        <v>975</v>
      </c>
      <c r="C1148" s="312"/>
      <c r="D1148" s="312"/>
      <c r="E1148" s="430" t="str">
        <f t="shared" si="54"/>
        <v/>
      </c>
      <c r="F1148" s="322" t="str">
        <f t="shared" si="52"/>
        <v>否</v>
      </c>
      <c r="G1148" s="384" t="str">
        <f t="shared" si="53"/>
        <v>项</v>
      </c>
    </row>
    <row r="1149" ht="36" customHeight="1" spans="1:7">
      <c r="A1149" s="531">
        <v>2200122</v>
      </c>
      <c r="B1149" s="532" t="s">
        <v>976</v>
      </c>
      <c r="C1149" s="312"/>
      <c r="D1149" s="312"/>
      <c r="E1149" s="430" t="str">
        <f t="shared" si="54"/>
        <v/>
      </c>
      <c r="F1149" s="322" t="str">
        <f t="shared" si="52"/>
        <v>否</v>
      </c>
      <c r="G1149" s="384" t="str">
        <f t="shared" si="53"/>
        <v>项</v>
      </c>
    </row>
    <row r="1150" ht="36" customHeight="1" spans="1:7">
      <c r="A1150" s="531">
        <v>2200123</v>
      </c>
      <c r="B1150" s="532" t="s">
        <v>977</v>
      </c>
      <c r="C1150" s="312"/>
      <c r="D1150" s="312"/>
      <c r="E1150" s="430" t="str">
        <f t="shared" si="54"/>
        <v/>
      </c>
      <c r="F1150" s="322" t="str">
        <f t="shared" si="52"/>
        <v>否</v>
      </c>
      <c r="G1150" s="384" t="str">
        <f t="shared" si="53"/>
        <v>项</v>
      </c>
    </row>
    <row r="1151" ht="36" customHeight="1" spans="1:7">
      <c r="A1151" s="531">
        <v>2200124</v>
      </c>
      <c r="B1151" s="532" t="s">
        <v>978</v>
      </c>
      <c r="C1151" s="312"/>
      <c r="D1151" s="312"/>
      <c r="E1151" s="430" t="str">
        <f t="shared" si="54"/>
        <v/>
      </c>
      <c r="F1151" s="322" t="str">
        <f t="shared" si="52"/>
        <v>否</v>
      </c>
      <c r="G1151" s="384" t="str">
        <f t="shared" si="53"/>
        <v>项</v>
      </c>
    </row>
    <row r="1152" ht="36" customHeight="1" spans="1:7">
      <c r="A1152" s="531">
        <v>2200125</v>
      </c>
      <c r="B1152" s="532" t="s">
        <v>979</v>
      </c>
      <c r="C1152" s="312"/>
      <c r="D1152" s="312"/>
      <c r="E1152" s="430" t="str">
        <f t="shared" si="54"/>
        <v/>
      </c>
      <c r="F1152" s="322" t="str">
        <f t="shared" si="52"/>
        <v>否</v>
      </c>
      <c r="G1152" s="384" t="str">
        <f t="shared" si="53"/>
        <v>项</v>
      </c>
    </row>
    <row r="1153" ht="36" customHeight="1" spans="1:7">
      <c r="A1153" s="531">
        <v>2200126</v>
      </c>
      <c r="B1153" s="532" t="s">
        <v>980</v>
      </c>
      <c r="C1153" s="312"/>
      <c r="D1153" s="312"/>
      <c r="E1153" s="430" t="str">
        <f t="shared" si="54"/>
        <v/>
      </c>
      <c r="F1153" s="322" t="str">
        <f t="shared" si="52"/>
        <v>否</v>
      </c>
      <c r="G1153" s="384" t="str">
        <f t="shared" si="53"/>
        <v>项</v>
      </c>
    </row>
    <row r="1154" ht="36" customHeight="1" spans="1:7">
      <c r="A1154" s="531">
        <v>2200127</v>
      </c>
      <c r="B1154" s="532" t="s">
        <v>981</v>
      </c>
      <c r="C1154" s="312"/>
      <c r="D1154" s="312"/>
      <c r="E1154" s="430" t="str">
        <f t="shared" si="54"/>
        <v/>
      </c>
      <c r="F1154" s="322" t="str">
        <f t="shared" si="52"/>
        <v>否</v>
      </c>
      <c r="G1154" s="384" t="str">
        <f t="shared" si="53"/>
        <v>项</v>
      </c>
    </row>
    <row r="1155" ht="36" customHeight="1" spans="1:7">
      <c r="A1155" s="531">
        <v>2200128</v>
      </c>
      <c r="B1155" s="532" t="s">
        <v>982</v>
      </c>
      <c r="C1155" s="312"/>
      <c r="D1155" s="312"/>
      <c r="E1155" s="431" t="str">
        <f t="shared" si="54"/>
        <v/>
      </c>
      <c r="F1155" s="322" t="str">
        <f t="shared" si="52"/>
        <v>否</v>
      </c>
      <c r="G1155" s="384" t="str">
        <f t="shared" si="53"/>
        <v>项</v>
      </c>
    </row>
    <row r="1156" ht="36" customHeight="1" spans="1:7">
      <c r="A1156" s="531">
        <v>2200129</v>
      </c>
      <c r="B1156" s="532" t="s">
        <v>983</v>
      </c>
      <c r="C1156" s="312">
        <v>10</v>
      </c>
      <c r="D1156" s="312">
        <v>230</v>
      </c>
      <c r="E1156" s="430">
        <f t="shared" si="54"/>
        <v>22</v>
      </c>
      <c r="F1156" s="322" t="str">
        <f t="shared" ref="F1156:F1219" si="55">IF(LEN(A1156)=3,"是",IF(B1156&lt;&gt;"",IF(SUM(C1156:D1156)&lt;&gt;0,"是","否"),"是"))</f>
        <v>是</v>
      </c>
      <c r="G1156" s="384" t="str">
        <f t="shared" ref="G1156:G1219" si="56">IF(LEN(A1156)=3,"类",IF(LEN(A1156)=5,"款","项"))</f>
        <v>项</v>
      </c>
    </row>
    <row r="1157" ht="36" customHeight="1" spans="1:7">
      <c r="A1157" s="531">
        <v>2200150</v>
      </c>
      <c r="B1157" s="532" t="s">
        <v>147</v>
      </c>
      <c r="C1157" s="312">
        <v>856</v>
      </c>
      <c r="D1157" s="312">
        <v>843</v>
      </c>
      <c r="E1157" s="431">
        <f t="shared" si="54"/>
        <v>-0.015</v>
      </c>
      <c r="F1157" s="322" t="str">
        <f t="shared" si="55"/>
        <v>是</v>
      </c>
      <c r="G1157" s="384" t="str">
        <f t="shared" si="56"/>
        <v>项</v>
      </c>
    </row>
    <row r="1158" ht="36" customHeight="1" spans="1:7">
      <c r="A1158" s="531">
        <v>2200199</v>
      </c>
      <c r="B1158" s="532" t="s">
        <v>984</v>
      </c>
      <c r="C1158" s="312">
        <v>42</v>
      </c>
      <c r="D1158" s="312">
        <v>109</v>
      </c>
      <c r="E1158" s="431">
        <f t="shared" si="54"/>
        <v>1.595</v>
      </c>
      <c r="F1158" s="322" t="str">
        <f t="shared" si="55"/>
        <v>是</v>
      </c>
      <c r="G1158" s="384" t="str">
        <f t="shared" si="56"/>
        <v>项</v>
      </c>
    </row>
    <row r="1159" ht="36" customHeight="1" spans="1:7">
      <c r="A1159" s="530">
        <v>22005</v>
      </c>
      <c r="B1159" s="340" t="s">
        <v>985</v>
      </c>
      <c r="C1159" s="348">
        <v>1277</v>
      </c>
      <c r="D1159" s="348">
        <v>429</v>
      </c>
      <c r="E1159" s="431">
        <f t="shared" si="54"/>
        <v>-0.664</v>
      </c>
      <c r="F1159" s="322" t="str">
        <f t="shared" si="55"/>
        <v>是</v>
      </c>
      <c r="G1159" s="384" t="str">
        <f t="shared" si="56"/>
        <v>款</v>
      </c>
    </row>
    <row r="1160" ht="36" customHeight="1" spans="1:7">
      <c r="A1160" s="531">
        <v>2200501</v>
      </c>
      <c r="B1160" s="532" t="s">
        <v>138</v>
      </c>
      <c r="C1160" s="312"/>
      <c r="D1160" s="312"/>
      <c r="E1160" s="431" t="str">
        <f t="shared" si="54"/>
        <v/>
      </c>
      <c r="F1160" s="322" t="str">
        <f t="shared" si="55"/>
        <v>否</v>
      </c>
      <c r="G1160" s="384" t="str">
        <f t="shared" si="56"/>
        <v>项</v>
      </c>
    </row>
    <row r="1161" ht="36" customHeight="1" spans="1:7">
      <c r="A1161" s="531">
        <v>2200502</v>
      </c>
      <c r="B1161" s="532" t="s">
        <v>139</v>
      </c>
      <c r="C1161" s="312"/>
      <c r="D1161" s="312"/>
      <c r="E1161" s="431" t="str">
        <f t="shared" si="54"/>
        <v/>
      </c>
      <c r="F1161" s="322" t="str">
        <f t="shared" si="55"/>
        <v>否</v>
      </c>
      <c r="G1161" s="384" t="str">
        <f t="shared" si="56"/>
        <v>项</v>
      </c>
    </row>
    <row r="1162" ht="36" customHeight="1" spans="1:7">
      <c r="A1162" s="531">
        <v>2200503</v>
      </c>
      <c r="B1162" s="532" t="s">
        <v>140</v>
      </c>
      <c r="C1162" s="312"/>
      <c r="D1162" s="312"/>
      <c r="E1162" s="431" t="str">
        <f t="shared" si="54"/>
        <v/>
      </c>
      <c r="F1162" s="322" t="str">
        <f t="shared" si="55"/>
        <v>否</v>
      </c>
      <c r="G1162" s="384" t="str">
        <f t="shared" si="56"/>
        <v>项</v>
      </c>
    </row>
    <row r="1163" ht="36" customHeight="1" spans="1:7">
      <c r="A1163" s="531">
        <v>2200504</v>
      </c>
      <c r="B1163" s="532" t="s">
        <v>986</v>
      </c>
      <c r="C1163" s="312">
        <v>398</v>
      </c>
      <c r="D1163" s="312">
        <v>404</v>
      </c>
      <c r="E1163" s="431">
        <f t="shared" si="54"/>
        <v>0.015</v>
      </c>
      <c r="F1163" s="322" t="str">
        <f t="shared" si="55"/>
        <v>是</v>
      </c>
      <c r="G1163" s="384" t="str">
        <f t="shared" si="56"/>
        <v>项</v>
      </c>
    </row>
    <row r="1164" ht="36" customHeight="1" spans="1:7">
      <c r="A1164" s="531">
        <v>2200506</v>
      </c>
      <c r="B1164" s="532" t="s">
        <v>987</v>
      </c>
      <c r="C1164" s="312"/>
      <c r="D1164" s="312"/>
      <c r="E1164" s="431" t="str">
        <f t="shared" si="54"/>
        <v/>
      </c>
      <c r="F1164" s="322" t="str">
        <f t="shared" si="55"/>
        <v>否</v>
      </c>
      <c r="G1164" s="384" t="str">
        <f t="shared" si="56"/>
        <v>项</v>
      </c>
    </row>
    <row r="1165" ht="36" customHeight="1" spans="1:7">
      <c r="A1165" s="531">
        <v>2200507</v>
      </c>
      <c r="B1165" s="532" t="s">
        <v>988</v>
      </c>
      <c r="C1165" s="312"/>
      <c r="D1165" s="312"/>
      <c r="E1165" s="431" t="str">
        <f t="shared" ref="E1165:E1228" si="57">IF(C1165&gt;0,D1165/C1165-1,IF(C1165&lt;0,-(D1165/C1165-1),""))</f>
        <v/>
      </c>
      <c r="F1165" s="322" t="str">
        <f t="shared" si="55"/>
        <v>否</v>
      </c>
      <c r="G1165" s="384" t="str">
        <f t="shared" si="56"/>
        <v>项</v>
      </c>
    </row>
    <row r="1166" ht="36" customHeight="1" spans="1:7">
      <c r="A1166" s="531">
        <v>2200508</v>
      </c>
      <c r="B1166" s="532" t="s">
        <v>989</v>
      </c>
      <c r="C1166" s="312"/>
      <c r="D1166" s="312"/>
      <c r="E1166" s="431" t="str">
        <f t="shared" si="57"/>
        <v/>
      </c>
      <c r="F1166" s="322" t="str">
        <f t="shared" si="55"/>
        <v>否</v>
      </c>
      <c r="G1166" s="384" t="str">
        <f t="shared" si="56"/>
        <v>项</v>
      </c>
    </row>
    <row r="1167" ht="36" customHeight="1" spans="1:7">
      <c r="A1167" s="531">
        <v>2200509</v>
      </c>
      <c r="B1167" s="532" t="s">
        <v>990</v>
      </c>
      <c r="C1167" s="312">
        <v>612</v>
      </c>
      <c r="D1167" s="312">
        <v>15</v>
      </c>
      <c r="E1167" s="431">
        <f t="shared" si="57"/>
        <v>-0.975</v>
      </c>
      <c r="F1167" s="322" t="str">
        <f t="shared" si="55"/>
        <v>是</v>
      </c>
      <c r="G1167" s="384" t="str">
        <f t="shared" si="56"/>
        <v>项</v>
      </c>
    </row>
    <row r="1168" ht="36" customHeight="1" spans="1:7">
      <c r="A1168" s="531">
        <v>2200510</v>
      </c>
      <c r="B1168" s="532" t="s">
        <v>991</v>
      </c>
      <c r="C1168" s="312"/>
      <c r="D1168" s="312"/>
      <c r="E1168" s="431" t="str">
        <f t="shared" si="57"/>
        <v/>
      </c>
      <c r="F1168" s="322" t="str">
        <f t="shared" si="55"/>
        <v>否</v>
      </c>
      <c r="G1168" s="384" t="str">
        <f t="shared" si="56"/>
        <v>项</v>
      </c>
    </row>
    <row r="1169" ht="36" customHeight="1" spans="1:7">
      <c r="A1169" s="531">
        <v>2200511</v>
      </c>
      <c r="B1169" s="532" t="s">
        <v>992</v>
      </c>
      <c r="C1169" s="312"/>
      <c r="D1169" s="312"/>
      <c r="E1169" s="431" t="str">
        <f t="shared" si="57"/>
        <v/>
      </c>
      <c r="F1169" s="322" t="str">
        <f t="shared" si="55"/>
        <v>否</v>
      </c>
      <c r="G1169" s="384" t="str">
        <f t="shared" si="56"/>
        <v>项</v>
      </c>
    </row>
    <row r="1170" ht="36" customHeight="1" spans="1:7">
      <c r="A1170" s="531">
        <v>2200512</v>
      </c>
      <c r="B1170" s="532" t="s">
        <v>993</v>
      </c>
      <c r="C1170" s="312"/>
      <c r="D1170" s="312"/>
      <c r="E1170" s="431" t="str">
        <f t="shared" si="57"/>
        <v/>
      </c>
      <c r="F1170" s="322" t="str">
        <f t="shared" si="55"/>
        <v>否</v>
      </c>
      <c r="G1170" s="384" t="str">
        <f t="shared" si="56"/>
        <v>项</v>
      </c>
    </row>
    <row r="1171" ht="36" customHeight="1" spans="1:7">
      <c r="A1171" s="531">
        <v>2200513</v>
      </c>
      <c r="B1171" s="532" t="s">
        <v>994</v>
      </c>
      <c r="C1171" s="312"/>
      <c r="D1171" s="312"/>
      <c r="E1171" s="431" t="str">
        <f t="shared" si="57"/>
        <v/>
      </c>
      <c r="F1171" s="322" t="str">
        <f t="shared" si="55"/>
        <v>否</v>
      </c>
      <c r="G1171" s="384" t="str">
        <f t="shared" si="56"/>
        <v>项</v>
      </c>
    </row>
    <row r="1172" ht="36" customHeight="1" spans="1:7">
      <c r="A1172" s="531">
        <v>2200514</v>
      </c>
      <c r="B1172" s="532" t="s">
        <v>995</v>
      </c>
      <c r="C1172" s="312"/>
      <c r="D1172" s="312"/>
      <c r="E1172" s="431" t="str">
        <f t="shared" si="57"/>
        <v/>
      </c>
      <c r="F1172" s="322" t="str">
        <f t="shared" si="55"/>
        <v>否</v>
      </c>
      <c r="G1172" s="384" t="str">
        <f t="shared" si="56"/>
        <v>项</v>
      </c>
    </row>
    <row r="1173" ht="36" customHeight="1" spans="1:7">
      <c r="A1173" s="531">
        <v>2200599</v>
      </c>
      <c r="B1173" s="532" t="s">
        <v>996</v>
      </c>
      <c r="C1173" s="312">
        <v>267</v>
      </c>
      <c r="D1173" s="312">
        <v>10</v>
      </c>
      <c r="E1173" s="431">
        <f t="shared" si="57"/>
        <v>-0.963</v>
      </c>
      <c r="F1173" s="322" t="str">
        <f t="shared" si="55"/>
        <v>是</v>
      </c>
      <c r="G1173" s="384" t="str">
        <f t="shared" si="56"/>
        <v>项</v>
      </c>
    </row>
    <row r="1174" ht="36" customHeight="1" spans="1:7">
      <c r="A1174" s="530">
        <v>22099</v>
      </c>
      <c r="B1174" s="340" t="s">
        <v>997</v>
      </c>
      <c r="C1174" s="348"/>
      <c r="D1174" s="348"/>
      <c r="E1174" s="431" t="str">
        <f t="shared" si="57"/>
        <v/>
      </c>
      <c r="F1174" s="322" t="str">
        <f t="shared" si="55"/>
        <v>否</v>
      </c>
      <c r="G1174" s="384" t="str">
        <f t="shared" si="56"/>
        <v>款</v>
      </c>
    </row>
    <row r="1175" ht="36" customHeight="1" spans="1:7">
      <c r="A1175" s="538" t="s">
        <v>998</v>
      </c>
      <c r="B1175" s="532" t="s">
        <v>997</v>
      </c>
      <c r="C1175" s="312"/>
      <c r="D1175" s="312"/>
      <c r="E1175" s="431" t="str">
        <f t="shared" si="57"/>
        <v/>
      </c>
      <c r="F1175" s="322" t="str">
        <f t="shared" si="55"/>
        <v>否</v>
      </c>
      <c r="G1175" s="384" t="str">
        <f t="shared" si="56"/>
        <v>项</v>
      </c>
    </row>
    <row r="1176" ht="36" customHeight="1" spans="1:7">
      <c r="A1176" s="543" t="s">
        <v>999</v>
      </c>
      <c r="B1176" s="340" t="s">
        <v>270</v>
      </c>
      <c r="C1176" s="312"/>
      <c r="D1176" s="312"/>
      <c r="E1176" s="431" t="str">
        <f t="shared" si="57"/>
        <v/>
      </c>
      <c r="F1176" s="322" t="str">
        <f t="shared" si="55"/>
        <v>否</v>
      </c>
      <c r="G1176" s="384" t="str">
        <f t="shared" si="56"/>
        <v>项</v>
      </c>
    </row>
    <row r="1177" ht="36" customHeight="1" spans="1:7">
      <c r="A1177" s="530">
        <v>221</v>
      </c>
      <c r="B1177" s="344" t="s">
        <v>106</v>
      </c>
      <c r="C1177" s="348">
        <v>17045</v>
      </c>
      <c r="D1177" s="348">
        <v>19197</v>
      </c>
      <c r="E1177" s="431">
        <f t="shared" si="57"/>
        <v>0.126</v>
      </c>
      <c r="F1177" s="322" t="str">
        <f t="shared" si="55"/>
        <v>是</v>
      </c>
      <c r="G1177" s="384" t="str">
        <f t="shared" si="56"/>
        <v>类</v>
      </c>
    </row>
    <row r="1178" ht="36" customHeight="1" spans="1:7">
      <c r="A1178" s="530">
        <v>22101</v>
      </c>
      <c r="B1178" s="340" t="s">
        <v>1000</v>
      </c>
      <c r="C1178" s="348">
        <v>232</v>
      </c>
      <c r="D1178" s="348">
        <v>2274</v>
      </c>
      <c r="E1178" s="431">
        <f t="shared" si="57"/>
        <v>8.802</v>
      </c>
      <c r="F1178" s="322" t="str">
        <f t="shared" si="55"/>
        <v>是</v>
      </c>
      <c r="G1178" s="384" t="str">
        <f t="shared" si="56"/>
        <v>款</v>
      </c>
    </row>
    <row r="1179" ht="36" customHeight="1" spans="1:7">
      <c r="A1179" s="531">
        <v>2210102</v>
      </c>
      <c r="B1179" s="532" t="s">
        <v>1001</v>
      </c>
      <c r="C1179" s="312"/>
      <c r="D1179" s="312"/>
      <c r="E1179" s="431" t="str">
        <f t="shared" si="57"/>
        <v/>
      </c>
      <c r="F1179" s="322" t="str">
        <f t="shared" si="55"/>
        <v>否</v>
      </c>
      <c r="G1179" s="384" t="str">
        <f t="shared" si="56"/>
        <v>项</v>
      </c>
    </row>
    <row r="1180" ht="36" customHeight="1" spans="1:7">
      <c r="A1180" s="531">
        <v>2210103</v>
      </c>
      <c r="B1180" s="532" t="s">
        <v>1002</v>
      </c>
      <c r="C1180" s="312"/>
      <c r="D1180" s="312"/>
      <c r="E1180" s="431" t="str">
        <f t="shared" si="57"/>
        <v/>
      </c>
      <c r="F1180" s="322" t="str">
        <f t="shared" si="55"/>
        <v>否</v>
      </c>
      <c r="G1180" s="384" t="str">
        <f t="shared" si="56"/>
        <v>项</v>
      </c>
    </row>
    <row r="1181" ht="36" customHeight="1" spans="1:7">
      <c r="A1181" s="531">
        <v>2210104</v>
      </c>
      <c r="B1181" s="532" t="s">
        <v>1003</v>
      </c>
      <c r="C1181" s="312"/>
      <c r="D1181" s="312"/>
      <c r="E1181" s="431" t="str">
        <f t="shared" si="57"/>
        <v/>
      </c>
      <c r="F1181" s="322" t="str">
        <f t="shared" si="55"/>
        <v>否</v>
      </c>
      <c r="G1181" s="384" t="str">
        <f t="shared" si="56"/>
        <v>项</v>
      </c>
    </row>
    <row r="1182" ht="36" customHeight="1" spans="1:7">
      <c r="A1182" s="531">
        <v>2210105</v>
      </c>
      <c r="B1182" s="532" t="s">
        <v>1004</v>
      </c>
      <c r="C1182" s="312"/>
      <c r="D1182" s="312"/>
      <c r="E1182" s="431" t="str">
        <f t="shared" si="57"/>
        <v/>
      </c>
      <c r="F1182" s="322" t="str">
        <f t="shared" si="55"/>
        <v>否</v>
      </c>
      <c r="G1182" s="384" t="str">
        <f t="shared" si="56"/>
        <v>项</v>
      </c>
    </row>
    <row r="1183" ht="36" customHeight="1" spans="1:7">
      <c r="A1183" s="531">
        <v>2210108</v>
      </c>
      <c r="B1183" s="532" t="s">
        <v>1005</v>
      </c>
      <c r="C1183" s="312"/>
      <c r="D1183" s="312"/>
      <c r="E1183" s="430" t="str">
        <f t="shared" si="57"/>
        <v/>
      </c>
      <c r="F1183" s="322" t="str">
        <f t="shared" si="55"/>
        <v>否</v>
      </c>
      <c r="G1183" s="384" t="str">
        <f t="shared" si="56"/>
        <v>项</v>
      </c>
    </row>
    <row r="1184" ht="36" customHeight="1" spans="1:7">
      <c r="A1184" s="531">
        <v>2210109</v>
      </c>
      <c r="B1184" s="532" t="s">
        <v>1006</v>
      </c>
      <c r="C1184" s="312"/>
      <c r="D1184" s="312"/>
      <c r="E1184" s="431" t="str">
        <f t="shared" si="57"/>
        <v/>
      </c>
      <c r="F1184" s="322" t="str">
        <f t="shared" si="55"/>
        <v>否</v>
      </c>
      <c r="G1184" s="384" t="str">
        <f t="shared" si="56"/>
        <v>项</v>
      </c>
    </row>
    <row r="1185" ht="36" customHeight="1" spans="1:7">
      <c r="A1185" s="531">
        <v>2210110</v>
      </c>
      <c r="B1185" s="532" t="s">
        <v>1007</v>
      </c>
      <c r="C1185" s="312"/>
      <c r="D1185" s="312"/>
      <c r="E1185" s="431" t="str">
        <f t="shared" si="57"/>
        <v/>
      </c>
      <c r="F1185" s="322" t="str">
        <f t="shared" si="55"/>
        <v>否</v>
      </c>
      <c r="G1185" s="384" t="str">
        <f t="shared" si="56"/>
        <v>项</v>
      </c>
    </row>
    <row r="1186" ht="36" customHeight="1" spans="1:7">
      <c r="A1186" s="531">
        <v>2210111</v>
      </c>
      <c r="B1186" s="532" t="s">
        <v>1008</v>
      </c>
      <c r="C1186" s="312">
        <v>59</v>
      </c>
      <c r="D1186" s="312">
        <v>319</v>
      </c>
      <c r="E1186" s="431">
        <f t="shared" si="57"/>
        <v>4.407</v>
      </c>
      <c r="F1186" s="322" t="str">
        <f t="shared" si="55"/>
        <v>是</v>
      </c>
      <c r="G1186" s="384" t="str">
        <f t="shared" si="56"/>
        <v>项</v>
      </c>
    </row>
    <row r="1187" ht="36" customHeight="1" spans="1:7">
      <c r="A1187" s="531">
        <v>2210112</v>
      </c>
      <c r="B1187" s="532" t="s">
        <v>1009</v>
      </c>
      <c r="C1187" s="312"/>
      <c r="D1187" s="312"/>
      <c r="E1187" s="431" t="str">
        <f t="shared" si="57"/>
        <v/>
      </c>
      <c r="F1187" s="322" t="str">
        <f t="shared" si="55"/>
        <v>否</v>
      </c>
      <c r="G1187" s="384" t="str">
        <f t="shared" si="56"/>
        <v>项</v>
      </c>
    </row>
    <row r="1188" ht="36" customHeight="1" spans="1:7">
      <c r="A1188" s="531">
        <v>2210113</v>
      </c>
      <c r="B1188" s="532" t="s">
        <v>1010</v>
      </c>
      <c r="C1188" s="312"/>
      <c r="D1188" s="312"/>
      <c r="E1188" s="431" t="str">
        <f t="shared" si="57"/>
        <v/>
      </c>
      <c r="F1188" s="322" t="str">
        <f t="shared" si="55"/>
        <v>否</v>
      </c>
      <c r="G1188" s="384" t="str">
        <f t="shared" si="56"/>
        <v>项</v>
      </c>
    </row>
    <row r="1189" ht="36" customHeight="1" spans="1:7">
      <c r="A1189" s="531">
        <v>2210199</v>
      </c>
      <c r="B1189" s="532" t="s">
        <v>1011</v>
      </c>
      <c r="C1189" s="312">
        <v>173</v>
      </c>
      <c r="D1189" s="312">
        <v>1955</v>
      </c>
      <c r="E1189" s="431">
        <f t="shared" si="57"/>
        <v>10.301</v>
      </c>
      <c r="F1189" s="322" t="str">
        <f t="shared" si="55"/>
        <v>是</v>
      </c>
      <c r="G1189" s="384" t="str">
        <f t="shared" si="56"/>
        <v>项</v>
      </c>
    </row>
    <row r="1190" ht="36" customHeight="1" spans="1:7">
      <c r="A1190" s="530">
        <v>22102</v>
      </c>
      <c r="B1190" s="340" t="s">
        <v>1012</v>
      </c>
      <c r="C1190" s="348">
        <v>16230</v>
      </c>
      <c r="D1190" s="348">
        <v>16635</v>
      </c>
      <c r="E1190" s="431">
        <f t="shared" si="57"/>
        <v>0.025</v>
      </c>
      <c r="F1190" s="322" t="str">
        <f t="shared" si="55"/>
        <v>是</v>
      </c>
      <c r="G1190" s="384" t="str">
        <f t="shared" si="56"/>
        <v>款</v>
      </c>
    </row>
    <row r="1191" ht="36" customHeight="1" spans="1:7">
      <c r="A1191" s="531">
        <v>2210201</v>
      </c>
      <c r="B1191" s="532" t="s">
        <v>1013</v>
      </c>
      <c r="C1191" s="312">
        <v>15418</v>
      </c>
      <c r="D1191" s="312">
        <v>15397</v>
      </c>
      <c r="E1191" s="431">
        <f t="shared" si="57"/>
        <v>-0.001</v>
      </c>
      <c r="F1191" s="322" t="str">
        <f t="shared" si="55"/>
        <v>是</v>
      </c>
      <c r="G1191" s="384" t="str">
        <f t="shared" si="56"/>
        <v>项</v>
      </c>
    </row>
    <row r="1192" ht="36" customHeight="1" spans="1:7">
      <c r="A1192" s="531">
        <v>2210202</v>
      </c>
      <c r="B1192" s="532" t="s">
        <v>1014</v>
      </c>
      <c r="C1192" s="312"/>
      <c r="D1192" s="312"/>
      <c r="E1192" s="431" t="str">
        <f t="shared" si="57"/>
        <v/>
      </c>
      <c r="F1192" s="322" t="str">
        <f t="shared" si="55"/>
        <v>否</v>
      </c>
      <c r="G1192" s="384" t="str">
        <f t="shared" si="56"/>
        <v>项</v>
      </c>
    </row>
    <row r="1193" ht="36" customHeight="1" spans="1:7">
      <c r="A1193" s="531">
        <v>2210203</v>
      </c>
      <c r="B1193" s="532" t="s">
        <v>1015</v>
      </c>
      <c r="C1193" s="312">
        <v>812</v>
      </c>
      <c r="D1193" s="312">
        <v>1238</v>
      </c>
      <c r="E1193" s="431">
        <f t="shared" si="57"/>
        <v>0.525</v>
      </c>
      <c r="F1193" s="322" t="str">
        <f t="shared" si="55"/>
        <v>是</v>
      </c>
      <c r="G1193" s="384" t="str">
        <f t="shared" si="56"/>
        <v>项</v>
      </c>
    </row>
    <row r="1194" ht="36" customHeight="1" spans="1:7">
      <c r="A1194" s="530">
        <v>22103</v>
      </c>
      <c r="B1194" s="340" t="s">
        <v>1016</v>
      </c>
      <c r="C1194" s="348">
        <v>583</v>
      </c>
      <c r="D1194" s="348">
        <v>288</v>
      </c>
      <c r="E1194" s="431">
        <f t="shared" si="57"/>
        <v>-0.506</v>
      </c>
      <c r="F1194" s="322" t="str">
        <f t="shared" si="55"/>
        <v>是</v>
      </c>
      <c r="G1194" s="384" t="str">
        <f t="shared" si="56"/>
        <v>款</v>
      </c>
    </row>
    <row r="1195" ht="36" customHeight="1" spans="1:7">
      <c r="A1195" s="531">
        <v>2210301</v>
      </c>
      <c r="B1195" s="532" t="s">
        <v>1017</v>
      </c>
      <c r="C1195" s="312"/>
      <c r="D1195" s="312"/>
      <c r="E1195" s="431" t="str">
        <f t="shared" si="57"/>
        <v/>
      </c>
      <c r="F1195" s="322" t="str">
        <f t="shared" si="55"/>
        <v>否</v>
      </c>
      <c r="G1195" s="384" t="str">
        <f t="shared" si="56"/>
        <v>项</v>
      </c>
    </row>
    <row r="1196" ht="36" customHeight="1" spans="1:7">
      <c r="A1196" s="531">
        <v>2210302</v>
      </c>
      <c r="B1196" s="532" t="s">
        <v>1018</v>
      </c>
      <c r="C1196" s="312">
        <v>583</v>
      </c>
      <c r="D1196" s="312">
        <v>288</v>
      </c>
      <c r="E1196" s="431">
        <f t="shared" si="57"/>
        <v>-0.506</v>
      </c>
      <c r="F1196" s="322" t="str">
        <f t="shared" si="55"/>
        <v>是</v>
      </c>
      <c r="G1196" s="384" t="str">
        <f t="shared" si="56"/>
        <v>项</v>
      </c>
    </row>
    <row r="1197" ht="36" customHeight="1" spans="1:7">
      <c r="A1197" s="531">
        <v>2210399</v>
      </c>
      <c r="B1197" s="532" t="s">
        <v>1019</v>
      </c>
      <c r="C1197" s="312"/>
      <c r="D1197" s="312"/>
      <c r="E1197" s="431" t="str">
        <f t="shared" si="57"/>
        <v/>
      </c>
      <c r="F1197" s="322" t="str">
        <f t="shared" si="55"/>
        <v>否</v>
      </c>
      <c r="G1197" s="384" t="str">
        <f t="shared" si="56"/>
        <v>项</v>
      </c>
    </row>
    <row r="1198" ht="36" customHeight="1" spans="1:7">
      <c r="A1198" s="530" t="s">
        <v>1020</v>
      </c>
      <c r="B1198" s="340" t="s">
        <v>270</v>
      </c>
      <c r="C1198" s="312"/>
      <c r="D1198" s="312"/>
      <c r="E1198" s="430" t="str">
        <f t="shared" si="57"/>
        <v/>
      </c>
      <c r="F1198" s="322" t="str">
        <f t="shared" si="55"/>
        <v>否</v>
      </c>
      <c r="G1198" s="384" t="str">
        <f t="shared" si="56"/>
        <v>项</v>
      </c>
    </row>
    <row r="1199" ht="36" customHeight="1" spans="1:7">
      <c r="A1199" s="530">
        <v>222</v>
      </c>
      <c r="B1199" s="344" t="s">
        <v>108</v>
      </c>
      <c r="C1199" s="348">
        <v>3402</v>
      </c>
      <c r="D1199" s="348">
        <v>1826</v>
      </c>
      <c r="E1199" s="431">
        <f t="shared" si="57"/>
        <v>-0.463</v>
      </c>
      <c r="F1199" s="322" t="str">
        <f t="shared" si="55"/>
        <v>是</v>
      </c>
      <c r="G1199" s="384" t="str">
        <f t="shared" si="56"/>
        <v>类</v>
      </c>
    </row>
    <row r="1200" ht="36" customHeight="1" spans="1:7">
      <c r="A1200" s="530">
        <v>22201</v>
      </c>
      <c r="B1200" s="340" t="s">
        <v>1021</v>
      </c>
      <c r="C1200" s="348">
        <v>3352</v>
      </c>
      <c r="D1200" s="348">
        <v>1756</v>
      </c>
      <c r="E1200" s="431">
        <f t="shared" si="57"/>
        <v>-0.476</v>
      </c>
      <c r="F1200" s="322" t="str">
        <f t="shared" si="55"/>
        <v>是</v>
      </c>
      <c r="G1200" s="384" t="str">
        <f t="shared" si="56"/>
        <v>款</v>
      </c>
    </row>
    <row r="1201" ht="36" customHeight="1" spans="1:7">
      <c r="A1201" s="531">
        <v>2220101</v>
      </c>
      <c r="B1201" s="532" t="s">
        <v>138</v>
      </c>
      <c r="C1201" s="312"/>
      <c r="D1201" s="312"/>
      <c r="E1201" s="431" t="str">
        <f t="shared" si="57"/>
        <v/>
      </c>
      <c r="F1201" s="322" t="str">
        <f t="shared" si="55"/>
        <v>否</v>
      </c>
      <c r="G1201" s="384" t="str">
        <f t="shared" si="56"/>
        <v>项</v>
      </c>
    </row>
    <row r="1202" ht="36" customHeight="1" spans="1:7">
      <c r="A1202" s="531">
        <v>2220102</v>
      </c>
      <c r="B1202" s="532" t="s">
        <v>139</v>
      </c>
      <c r="C1202" s="312"/>
      <c r="D1202" s="312"/>
      <c r="E1202" s="430" t="str">
        <f t="shared" si="57"/>
        <v/>
      </c>
      <c r="F1202" s="322" t="str">
        <f t="shared" si="55"/>
        <v>否</v>
      </c>
      <c r="G1202" s="384" t="str">
        <f t="shared" si="56"/>
        <v>项</v>
      </c>
    </row>
    <row r="1203" ht="36" customHeight="1" spans="1:7">
      <c r="A1203" s="531">
        <v>2220103</v>
      </c>
      <c r="B1203" s="532" t="s">
        <v>140</v>
      </c>
      <c r="C1203" s="312"/>
      <c r="D1203" s="312"/>
      <c r="E1203" s="431" t="str">
        <f t="shared" si="57"/>
        <v/>
      </c>
      <c r="F1203" s="322" t="str">
        <f t="shared" si="55"/>
        <v>否</v>
      </c>
      <c r="G1203" s="384" t="str">
        <f t="shared" si="56"/>
        <v>项</v>
      </c>
    </row>
    <row r="1204" ht="36" customHeight="1" spans="1:7">
      <c r="A1204" s="531">
        <v>2220104</v>
      </c>
      <c r="B1204" s="532" t="s">
        <v>1022</v>
      </c>
      <c r="C1204" s="312"/>
      <c r="D1204" s="312"/>
      <c r="E1204" s="431" t="str">
        <f t="shared" si="57"/>
        <v/>
      </c>
      <c r="F1204" s="322" t="str">
        <f t="shared" si="55"/>
        <v>否</v>
      </c>
      <c r="G1204" s="384" t="str">
        <f t="shared" si="56"/>
        <v>项</v>
      </c>
    </row>
    <row r="1205" ht="36" customHeight="1" spans="1:7">
      <c r="A1205" s="531">
        <v>2220105</v>
      </c>
      <c r="B1205" s="532" t="s">
        <v>1023</v>
      </c>
      <c r="C1205" s="312"/>
      <c r="D1205" s="312"/>
      <c r="E1205" s="431" t="str">
        <f t="shared" si="57"/>
        <v/>
      </c>
      <c r="F1205" s="322" t="str">
        <f t="shared" si="55"/>
        <v>否</v>
      </c>
      <c r="G1205" s="384" t="str">
        <f t="shared" si="56"/>
        <v>项</v>
      </c>
    </row>
    <row r="1206" ht="36" customHeight="1" spans="1:7">
      <c r="A1206" s="531">
        <v>2220106</v>
      </c>
      <c r="B1206" s="532" t="s">
        <v>1024</v>
      </c>
      <c r="C1206" s="312"/>
      <c r="D1206" s="312"/>
      <c r="E1206" s="431" t="str">
        <f t="shared" si="57"/>
        <v/>
      </c>
      <c r="F1206" s="322" t="str">
        <f t="shared" si="55"/>
        <v>否</v>
      </c>
      <c r="G1206" s="384" t="str">
        <f t="shared" si="56"/>
        <v>项</v>
      </c>
    </row>
    <row r="1207" ht="36" customHeight="1" spans="1:7">
      <c r="A1207" s="531">
        <v>2220107</v>
      </c>
      <c r="B1207" s="532" t="s">
        <v>1025</v>
      </c>
      <c r="C1207" s="312"/>
      <c r="D1207" s="312"/>
      <c r="E1207" s="431" t="str">
        <f t="shared" si="57"/>
        <v/>
      </c>
      <c r="F1207" s="322" t="str">
        <f t="shared" si="55"/>
        <v>否</v>
      </c>
      <c r="G1207" s="384" t="str">
        <f t="shared" si="56"/>
        <v>项</v>
      </c>
    </row>
    <row r="1208" ht="36" customHeight="1" spans="1:7">
      <c r="A1208" s="531">
        <v>2220112</v>
      </c>
      <c r="B1208" s="532" t="s">
        <v>1026</v>
      </c>
      <c r="C1208" s="312"/>
      <c r="D1208" s="312"/>
      <c r="E1208" s="431" t="str">
        <f t="shared" si="57"/>
        <v/>
      </c>
      <c r="F1208" s="322" t="str">
        <f t="shared" si="55"/>
        <v>否</v>
      </c>
      <c r="G1208" s="384" t="str">
        <f t="shared" si="56"/>
        <v>项</v>
      </c>
    </row>
    <row r="1209" ht="36" customHeight="1" spans="1:7">
      <c r="A1209" s="531">
        <v>2220113</v>
      </c>
      <c r="B1209" s="532" t="s">
        <v>1027</v>
      </c>
      <c r="C1209" s="312"/>
      <c r="D1209" s="312"/>
      <c r="E1209" s="431" t="str">
        <f t="shared" si="57"/>
        <v/>
      </c>
      <c r="F1209" s="322" t="str">
        <f t="shared" si="55"/>
        <v>否</v>
      </c>
      <c r="G1209" s="384" t="str">
        <f t="shared" si="56"/>
        <v>项</v>
      </c>
    </row>
    <row r="1210" ht="36" customHeight="1" spans="1:7">
      <c r="A1210" s="531">
        <v>2220114</v>
      </c>
      <c r="B1210" s="532" t="s">
        <v>1028</v>
      </c>
      <c r="C1210" s="312"/>
      <c r="D1210" s="312"/>
      <c r="E1210" s="431" t="str">
        <f t="shared" si="57"/>
        <v/>
      </c>
      <c r="F1210" s="322" t="str">
        <f t="shared" si="55"/>
        <v>否</v>
      </c>
      <c r="G1210" s="384" t="str">
        <f t="shared" si="56"/>
        <v>项</v>
      </c>
    </row>
    <row r="1211" ht="36" customHeight="1" spans="1:7">
      <c r="A1211" s="531">
        <v>2220115</v>
      </c>
      <c r="B1211" s="532" t="s">
        <v>1029</v>
      </c>
      <c r="C1211" s="312">
        <v>3155</v>
      </c>
      <c r="D1211" s="312">
        <v>1596</v>
      </c>
      <c r="E1211" s="431">
        <f t="shared" si="57"/>
        <v>-0.494</v>
      </c>
      <c r="F1211" s="322" t="str">
        <f t="shared" si="55"/>
        <v>是</v>
      </c>
      <c r="G1211" s="384" t="str">
        <f t="shared" si="56"/>
        <v>项</v>
      </c>
    </row>
    <row r="1212" ht="36" customHeight="1" spans="1:7">
      <c r="A1212" s="531">
        <v>2220118</v>
      </c>
      <c r="B1212" s="532" t="s">
        <v>1030</v>
      </c>
      <c r="C1212" s="312"/>
      <c r="D1212" s="312"/>
      <c r="E1212" s="431" t="str">
        <f t="shared" si="57"/>
        <v/>
      </c>
      <c r="F1212" s="322" t="str">
        <f t="shared" si="55"/>
        <v>否</v>
      </c>
      <c r="G1212" s="384" t="str">
        <f t="shared" si="56"/>
        <v>项</v>
      </c>
    </row>
    <row r="1213" ht="36" customHeight="1" spans="1:7">
      <c r="A1213" s="533">
        <v>2220119</v>
      </c>
      <c r="B1213" s="544" t="s">
        <v>1031</v>
      </c>
      <c r="C1213" s="312"/>
      <c r="D1213" s="312"/>
      <c r="E1213" s="430" t="str">
        <f t="shared" si="57"/>
        <v/>
      </c>
      <c r="F1213" s="322" t="str">
        <f t="shared" si="55"/>
        <v>否</v>
      </c>
      <c r="G1213" s="384" t="str">
        <f t="shared" si="56"/>
        <v>项</v>
      </c>
    </row>
    <row r="1214" ht="36" customHeight="1" spans="1:7">
      <c r="A1214" s="533">
        <v>2220120</v>
      </c>
      <c r="B1214" s="544" t="s">
        <v>1032</v>
      </c>
      <c r="C1214" s="312"/>
      <c r="D1214" s="312"/>
      <c r="E1214" s="431" t="str">
        <f t="shared" si="57"/>
        <v/>
      </c>
      <c r="F1214" s="322" t="str">
        <f t="shared" si="55"/>
        <v>否</v>
      </c>
      <c r="G1214" s="384" t="str">
        <f t="shared" si="56"/>
        <v>项</v>
      </c>
    </row>
    <row r="1215" ht="36" customHeight="1" spans="1:7">
      <c r="A1215" s="533">
        <v>2220121</v>
      </c>
      <c r="B1215" s="544" t="s">
        <v>1033</v>
      </c>
      <c r="C1215" s="312">
        <v>74</v>
      </c>
      <c r="D1215" s="312">
        <v>36</v>
      </c>
      <c r="E1215" s="431">
        <f t="shared" si="57"/>
        <v>-0.514</v>
      </c>
      <c r="F1215" s="322" t="str">
        <f t="shared" si="55"/>
        <v>是</v>
      </c>
      <c r="G1215" s="384" t="str">
        <f t="shared" si="56"/>
        <v>项</v>
      </c>
    </row>
    <row r="1216" ht="36" customHeight="1" spans="1:7">
      <c r="A1216" s="531">
        <v>2220150</v>
      </c>
      <c r="B1216" s="532" t="s">
        <v>147</v>
      </c>
      <c r="C1216" s="312">
        <v>72</v>
      </c>
      <c r="D1216" s="312">
        <v>61</v>
      </c>
      <c r="E1216" s="431">
        <f t="shared" si="57"/>
        <v>-0.153</v>
      </c>
      <c r="F1216" s="322" t="str">
        <f t="shared" si="55"/>
        <v>是</v>
      </c>
      <c r="G1216" s="384" t="str">
        <f t="shared" si="56"/>
        <v>项</v>
      </c>
    </row>
    <row r="1217" ht="36" customHeight="1" spans="1:7">
      <c r="A1217" s="531">
        <v>2220199</v>
      </c>
      <c r="B1217" s="532" t="s">
        <v>1034</v>
      </c>
      <c r="C1217" s="312">
        <v>51</v>
      </c>
      <c r="D1217" s="312">
        <v>63</v>
      </c>
      <c r="E1217" s="430">
        <f t="shared" si="57"/>
        <v>0.235</v>
      </c>
      <c r="F1217" s="322" t="str">
        <f t="shared" si="55"/>
        <v>是</v>
      </c>
      <c r="G1217" s="384" t="str">
        <f t="shared" si="56"/>
        <v>项</v>
      </c>
    </row>
    <row r="1218" ht="36" customHeight="1" spans="1:7">
      <c r="A1218" s="530">
        <v>22203</v>
      </c>
      <c r="B1218" s="340" t="s">
        <v>1035</v>
      </c>
      <c r="C1218" s="542"/>
      <c r="D1218" s="542"/>
      <c r="E1218" s="431" t="str">
        <f t="shared" si="57"/>
        <v/>
      </c>
      <c r="F1218" s="322" t="str">
        <f t="shared" si="55"/>
        <v>否</v>
      </c>
      <c r="G1218" s="384" t="str">
        <f t="shared" si="56"/>
        <v>款</v>
      </c>
    </row>
    <row r="1219" ht="36" customHeight="1" spans="1:7">
      <c r="A1219" s="531">
        <v>2220301</v>
      </c>
      <c r="B1219" s="532" t="s">
        <v>1036</v>
      </c>
      <c r="C1219" s="312"/>
      <c r="D1219" s="312"/>
      <c r="E1219" s="431" t="str">
        <f t="shared" si="57"/>
        <v/>
      </c>
      <c r="F1219" s="322" t="str">
        <f t="shared" si="55"/>
        <v>否</v>
      </c>
      <c r="G1219" s="384" t="str">
        <f t="shared" si="56"/>
        <v>项</v>
      </c>
    </row>
    <row r="1220" ht="36" customHeight="1" spans="1:7">
      <c r="A1220" s="531">
        <v>2220303</v>
      </c>
      <c r="B1220" s="532" t="s">
        <v>1037</v>
      </c>
      <c r="C1220" s="312"/>
      <c r="D1220" s="312"/>
      <c r="E1220" s="431" t="str">
        <f t="shared" si="57"/>
        <v/>
      </c>
      <c r="F1220" s="322" t="str">
        <f t="shared" ref="F1220:F1283" si="58">IF(LEN(A1220)=3,"是",IF(B1220&lt;&gt;"",IF(SUM(C1220:D1220)&lt;&gt;0,"是","否"),"是"))</f>
        <v>否</v>
      </c>
      <c r="G1220" s="384" t="str">
        <f t="shared" ref="G1220:G1283" si="59">IF(LEN(A1220)=3,"类",IF(LEN(A1220)=5,"款","项"))</f>
        <v>项</v>
      </c>
    </row>
    <row r="1221" ht="36" customHeight="1" spans="1:7">
      <c r="A1221" s="531">
        <v>2220304</v>
      </c>
      <c r="B1221" s="532" t="s">
        <v>1038</v>
      </c>
      <c r="C1221" s="312"/>
      <c r="D1221" s="312"/>
      <c r="E1221" s="431" t="str">
        <f t="shared" si="57"/>
        <v/>
      </c>
      <c r="F1221" s="322" t="str">
        <f t="shared" si="58"/>
        <v>否</v>
      </c>
      <c r="G1221" s="384" t="str">
        <f t="shared" si="59"/>
        <v>项</v>
      </c>
    </row>
    <row r="1222" ht="36" customHeight="1" spans="1:7">
      <c r="A1222" s="533">
        <v>2220305</v>
      </c>
      <c r="B1222" s="544" t="s">
        <v>1039</v>
      </c>
      <c r="C1222" s="312"/>
      <c r="D1222" s="312"/>
      <c r="E1222" s="431" t="str">
        <f t="shared" si="57"/>
        <v/>
      </c>
      <c r="F1222" s="322" t="str">
        <f t="shared" si="58"/>
        <v>否</v>
      </c>
      <c r="G1222" s="384" t="str">
        <f t="shared" si="59"/>
        <v>项</v>
      </c>
    </row>
    <row r="1223" ht="36" customHeight="1" spans="1:7">
      <c r="A1223" s="533">
        <v>2220306</v>
      </c>
      <c r="B1223" s="544" t="s">
        <v>1040</v>
      </c>
      <c r="C1223" s="312"/>
      <c r="D1223" s="312"/>
      <c r="E1223" s="430" t="str">
        <f t="shared" si="57"/>
        <v/>
      </c>
      <c r="F1223" s="322" t="str">
        <f t="shared" si="58"/>
        <v>否</v>
      </c>
      <c r="G1223" s="384" t="str">
        <f t="shared" si="59"/>
        <v>项</v>
      </c>
    </row>
    <row r="1224" ht="36" customHeight="1" spans="1:7">
      <c r="A1224" s="531">
        <v>2220399</v>
      </c>
      <c r="B1224" s="532" t="s">
        <v>1041</v>
      </c>
      <c r="C1224" s="312"/>
      <c r="D1224" s="312"/>
      <c r="E1224" s="431" t="str">
        <f t="shared" si="57"/>
        <v/>
      </c>
      <c r="F1224" s="322" t="str">
        <f t="shared" si="58"/>
        <v>否</v>
      </c>
      <c r="G1224" s="384" t="str">
        <f t="shared" si="59"/>
        <v>项</v>
      </c>
    </row>
    <row r="1225" ht="36" customHeight="1" spans="1:7">
      <c r="A1225" s="530">
        <v>22204</v>
      </c>
      <c r="B1225" s="340" t="s">
        <v>1042</v>
      </c>
      <c r="C1225" s="349">
        <v>2</v>
      </c>
      <c r="D1225" s="349"/>
      <c r="E1225" s="431">
        <f t="shared" si="57"/>
        <v>-1</v>
      </c>
      <c r="F1225" s="322" t="str">
        <f t="shared" si="58"/>
        <v>是</v>
      </c>
      <c r="G1225" s="384" t="str">
        <f t="shared" si="59"/>
        <v>款</v>
      </c>
    </row>
    <row r="1226" ht="36" customHeight="1" spans="1:7">
      <c r="A1226" s="531">
        <v>2220401</v>
      </c>
      <c r="B1226" s="532" t="s">
        <v>1043</v>
      </c>
      <c r="C1226" s="312">
        <v>2</v>
      </c>
      <c r="D1226" s="312"/>
      <c r="E1226" s="431">
        <f t="shared" si="57"/>
        <v>-1</v>
      </c>
      <c r="F1226" s="322" t="str">
        <f t="shared" si="58"/>
        <v>是</v>
      </c>
      <c r="G1226" s="384" t="str">
        <f t="shared" si="59"/>
        <v>项</v>
      </c>
    </row>
    <row r="1227" ht="36" customHeight="1" spans="1:7">
      <c r="A1227" s="531">
        <v>2220402</v>
      </c>
      <c r="B1227" s="532" t="s">
        <v>1044</v>
      </c>
      <c r="C1227" s="312"/>
      <c r="D1227" s="312"/>
      <c r="E1227" s="431" t="str">
        <f t="shared" si="57"/>
        <v/>
      </c>
      <c r="F1227" s="322" t="str">
        <f t="shared" si="58"/>
        <v>否</v>
      </c>
      <c r="G1227" s="384" t="str">
        <f t="shared" si="59"/>
        <v>项</v>
      </c>
    </row>
    <row r="1228" ht="36" customHeight="1" spans="1:7">
      <c r="A1228" s="531">
        <v>2220403</v>
      </c>
      <c r="B1228" s="532" t="s">
        <v>1045</v>
      </c>
      <c r="C1228" s="312"/>
      <c r="D1228" s="312"/>
      <c r="E1228" s="431" t="str">
        <f t="shared" si="57"/>
        <v/>
      </c>
      <c r="F1228" s="322" t="str">
        <f t="shared" si="58"/>
        <v>否</v>
      </c>
      <c r="G1228" s="384" t="str">
        <f t="shared" si="59"/>
        <v>项</v>
      </c>
    </row>
    <row r="1229" ht="36" customHeight="1" spans="1:7">
      <c r="A1229" s="531">
        <v>2220404</v>
      </c>
      <c r="B1229" s="532" t="s">
        <v>1046</v>
      </c>
      <c r="C1229" s="312"/>
      <c r="D1229" s="312"/>
      <c r="E1229" s="431" t="str">
        <f t="shared" ref="E1229:E1292" si="60">IF(C1229&gt;0,D1229/C1229-1,IF(C1229&lt;0,-(D1229/C1229-1),""))</f>
        <v/>
      </c>
      <c r="F1229" s="322" t="str">
        <f t="shared" si="58"/>
        <v>否</v>
      </c>
      <c r="G1229" s="384" t="str">
        <f t="shared" si="59"/>
        <v>项</v>
      </c>
    </row>
    <row r="1230" ht="36" customHeight="1" spans="1:7">
      <c r="A1230" s="531">
        <v>2220499</v>
      </c>
      <c r="B1230" s="532" t="s">
        <v>1047</v>
      </c>
      <c r="C1230" s="312"/>
      <c r="D1230" s="312"/>
      <c r="E1230" s="431" t="str">
        <f t="shared" si="60"/>
        <v/>
      </c>
      <c r="F1230" s="322" t="str">
        <f t="shared" si="58"/>
        <v>否</v>
      </c>
      <c r="G1230" s="384" t="str">
        <f t="shared" si="59"/>
        <v>项</v>
      </c>
    </row>
    <row r="1231" ht="36" customHeight="1" spans="1:7">
      <c r="A1231" s="530">
        <v>22205</v>
      </c>
      <c r="B1231" s="340" t="s">
        <v>1048</v>
      </c>
      <c r="C1231" s="348">
        <v>48</v>
      </c>
      <c r="D1231" s="348">
        <v>70</v>
      </c>
      <c r="E1231" s="431">
        <f t="shared" si="60"/>
        <v>0.458</v>
      </c>
      <c r="F1231" s="322" t="str">
        <f t="shared" si="58"/>
        <v>是</v>
      </c>
      <c r="G1231" s="384" t="str">
        <f t="shared" si="59"/>
        <v>款</v>
      </c>
    </row>
    <row r="1232" ht="36" customHeight="1" spans="1:7">
      <c r="A1232" s="531">
        <v>2220501</v>
      </c>
      <c r="B1232" s="532" t="s">
        <v>1049</v>
      </c>
      <c r="C1232" s="312"/>
      <c r="D1232" s="312"/>
      <c r="E1232" s="431" t="str">
        <f t="shared" si="60"/>
        <v/>
      </c>
      <c r="F1232" s="322" t="str">
        <f t="shared" si="58"/>
        <v>否</v>
      </c>
      <c r="G1232" s="384" t="str">
        <f t="shared" si="59"/>
        <v>项</v>
      </c>
    </row>
    <row r="1233" ht="36" customHeight="1" spans="1:7">
      <c r="A1233" s="531">
        <v>2220502</v>
      </c>
      <c r="B1233" s="532" t="s">
        <v>1050</v>
      </c>
      <c r="C1233" s="312"/>
      <c r="D1233" s="312"/>
      <c r="E1233" s="431" t="str">
        <f t="shared" si="60"/>
        <v/>
      </c>
      <c r="F1233" s="322" t="str">
        <f t="shared" si="58"/>
        <v>否</v>
      </c>
      <c r="G1233" s="384" t="str">
        <f t="shared" si="59"/>
        <v>项</v>
      </c>
    </row>
    <row r="1234" ht="36" customHeight="1" spans="1:7">
      <c r="A1234" s="531">
        <v>2220503</v>
      </c>
      <c r="B1234" s="532" t="s">
        <v>1051</v>
      </c>
      <c r="C1234" s="312">
        <v>48</v>
      </c>
      <c r="D1234" s="312">
        <v>40</v>
      </c>
      <c r="E1234" s="431">
        <f t="shared" si="60"/>
        <v>-0.167</v>
      </c>
      <c r="F1234" s="322" t="str">
        <f t="shared" si="58"/>
        <v>是</v>
      </c>
      <c r="G1234" s="384" t="str">
        <f t="shared" si="59"/>
        <v>项</v>
      </c>
    </row>
    <row r="1235" ht="36" customHeight="1" spans="1:7">
      <c r="A1235" s="531">
        <v>2220504</v>
      </c>
      <c r="B1235" s="532" t="s">
        <v>1052</v>
      </c>
      <c r="C1235" s="312"/>
      <c r="D1235" s="312"/>
      <c r="E1235" s="431" t="str">
        <f t="shared" si="60"/>
        <v/>
      </c>
      <c r="F1235" s="322" t="str">
        <f t="shared" si="58"/>
        <v>否</v>
      </c>
      <c r="G1235" s="384" t="str">
        <f t="shared" si="59"/>
        <v>项</v>
      </c>
    </row>
    <row r="1236" ht="36" customHeight="1" spans="1:7">
      <c r="A1236" s="531">
        <v>2220505</v>
      </c>
      <c r="B1236" s="532" t="s">
        <v>1053</v>
      </c>
      <c r="C1236" s="312"/>
      <c r="D1236" s="312"/>
      <c r="E1236" s="431" t="str">
        <f t="shared" si="60"/>
        <v/>
      </c>
      <c r="F1236" s="322" t="str">
        <f t="shared" si="58"/>
        <v>否</v>
      </c>
      <c r="G1236" s="384" t="str">
        <f t="shared" si="59"/>
        <v>项</v>
      </c>
    </row>
    <row r="1237" ht="36" customHeight="1" spans="1:7">
      <c r="A1237" s="531">
        <v>2220506</v>
      </c>
      <c r="B1237" s="532" t="s">
        <v>1054</v>
      </c>
      <c r="C1237" s="312"/>
      <c r="D1237" s="312"/>
      <c r="E1237" s="431" t="str">
        <f t="shared" si="60"/>
        <v/>
      </c>
      <c r="F1237" s="322" t="str">
        <f t="shared" si="58"/>
        <v>否</v>
      </c>
      <c r="G1237" s="384" t="str">
        <f t="shared" si="59"/>
        <v>项</v>
      </c>
    </row>
    <row r="1238" ht="36" customHeight="1" spans="1:7">
      <c r="A1238" s="531">
        <v>2220507</v>
      </c>
      <c r="B1238" s="532" t="s">
        <v>1055</v>
      </c>
      <c r="C1238" s="312"/>
      <c r="D1238" s="312"/>
      <c r="E1238" s="431" t="str">
        <f t="shared" si="60"/>
        <v/>
      </c>
      <c r="F1238" s="322" t="str">
        <f t="shared" si="58"/>
        <v>否</v>
      </c>
      <c r="G1238" s="384" t="str">
        <f t="shared" si="59"/>
        <v>项</v>
      </c>
    </row>
    <row r="1239" ht="36" customHeight="1" spans="1:7">
      <c r="A1239" s="531">
        <v>2220508</v>
      </c>
      <c r="B1239" s="532" t="s">
        <v>1056</v>
      </c>
      <c r="C1239" s="312"/>
      <c r="D1239" s="312"/>
      <c r="E1239" s="431" t="str">
        <f t="shared" si="60"/>
        <v/>
      </c>
      <c r="F1239" s="322" t="str">
        <f t="shared" si="58"/>
        <v>否</v>
      </c>
      <c r="G1239" s="384" t="str">
        <f t="shared" si="59"/>
        <v>项</v>
      </c>
    </row>
    <row r="1240" ht="36" customHeight="1" spans="1:7">
      <c r="A1240" s="531">
        <v>2220509</v>
      </c>
      <c r="B1240" s="532" t="s">
        <v>1057</v>
      </c>
      <c r="C1240" s="312"/>
      <c r="D1240" s="312"/>
      <c r="E1240" s="431" t="str">
        <f t="shared" si="60"/>
        <v/>
      </c>
      <c r="F1240" s="322" t="str">
        <f t="shared" si="58"/>
        <v>否</v>
      </c>
      <c r="G1240" s="384" t="str">
        <f t="shared" si="59"/>
        <v>项</v>
      </c>
    </row>
    <row r="1241" ht="36" customHeight="1" spans="1:7">
      <c r="A1241" s="531">
        <v>2220510</v>
      </c>
      <c r="B1241" s="532" t="s">
        <v>1058</v>
      </c>
      <c r="C1241" s="312"/>
      <c r="D1241" s="312"/>
      <c r="E1241" s="430" t="str">
        <f t="shared" si="60"/>
        <v/>
      </c>
      <c r="F1241" s="322" t="str">
        <f t="shared" si="58"/>
        <v>否</v>
      </c>
      <c r="G1241" s="384" t="str">
        <f t="shared" si="59"/>
        <v>项</v>
      </c>
    </row>
    <row r="1242" ht="36" customHeight="1" spans="1:7">
      <c r="A1242" s="538" t="s">
        <v>1059</v>
      </c>
      <c r="B1242" s="532" t="s">
        <v>1060</v>
      </c>
      <c r="C1242" s="312"/>
      <c r="D1242" s="312">
        <v>30</v>
      </c>
      <c r="E1242" s="431" t="str">
        <f t="shared" si="60"/>
        <v/>
      </c>
      <c r="F1242" s="322" t="str">
        <f t="shared" si="58"/>
        <v>是</v>
      </c>
      <c r="G1242" s="384" t="str">
        <f t="shared" si="59"/>
        <v>项</v>
      </c>
    </row>
    <row r="1243" ht="36" customHeight="1" spans="1:7">
      <c r="A1243" s="531">
        <v>2220599</v>
      </c>
      <c r="B1243" s="532" t="s">
        <v>1061</v>
      </c>
      <c r="C1243" s="312"/>
      <c r="D1243" s="312"/>
      <c r="E1243" s="431" t="str">
        <f t="shared" si="60"/>
        <v/>
      </c>
      <c r="F1243" s="322" t="str">
        <f t="shared" si="58"/>
        <v>否</v>
      </c>
      <c r="G1243" s="384" t="str">
        <f t="shared" si="59"/>
        <v>项</v>
      </c>
    </row>
    <row r="1244" ht="36" customHeight="1" spans="1:7">
      <c r="A1244" s="530" t="s">
        <v>1062</v>
      </c>
      <c r="B1244" s="340" t="s">
        <v>270</v>
      </c>
      <c r="C1244" s="312"/>
      <c r="D1244" s="312"/>
      <c r="E1244" s="431" t="str">
        <f t="shared" si="60"/>
        <v/>
      </c>
      <c r="F1244" s="322" t="str">
        <f t="shared" si="58"/>
        <v>否</v>
      </c>
      <c r="G1244" s="384" t="str">
        <f t="shared" si="59"/>
        <v>项</v>
      </c>
    </row>
    <row r="1245" ht="36" customHeight="1" spans="1:7">
      <c r="A1245" s="530">
        <v>224</v>
      </c>
      <c r="B1245" s="344" t="s">
        <v>110</v>
      </c>
      <c r="C1245" s="348">
        <v>8983</v>
      </c>
      <c r="D1245" s="348">
        <v>5145</v>
      </c>
      <c r="E1245" s="431">
        <f t="shared" si="60"/>
        <v>-0.427</v>
      </c>
      <c r="F1245" s="322" t="str">
        <f t="shared" si="58"/>
        <v>是</v>
      </c>
      <c r="G1245" s="384" t="str">
        <f t="shared" si="59"/>
        <v>类</v>
      </c>
    </row>
    <row r="1246" ht="36" customHeight="1" spans="1:7">
      <c r="A1246" s="530">
        <v>22401</v>
      </c>
      <c r="B1246" s="340" t="s">
        <v>1063</v>
      </c>
      <c r="C1246" s="348">
        <v>4662</v>
      </c>
      <c r="D1246" s="348">
        <v>2123</v>
      </c>
      <c r="E1246" s="431">
        <f t="shared" si="60"/>
        <v>-0.545</v>
      </c>
      <c r="F1246" s="322" t="str">
        <f t="shared" si="58"/>
        <v>是</v>
      </c>
      <c r="G1246" s="384" t="str">
        <f t="shared" si="59"/>
        <v>款</v>
      </c>
    </row>
    <row r="1247" ht="36" customHeight="1" spans="1:7">
      <c r="A1247" s="531">
        <v>2240101</v>
      </c>
      <c r="B1247" s="532" t="s">
        <v>138</v>
      </c>
      <c r="C1247" s="312">
        <v>1412</v>
      </c>
      <c r="D1247" s="312">
        <v>1524</v>
      </c>
      <c r="E1247" s="431">
        <f t="shared" si="60"/>
        <v>0.079</v>
      </c>
      <c r="F1247" s="322" t="str">
        <f t="shared" si="58"/>
        <v>是</v>
      </c>
      <c r="G1247" s="384" t="str">
        <f t="shared" si="59"/>
        <v>项</v>
      </c>
    </row>
    <row r="1248" ht="36" customHeight="1" spans="1:7">
      <c r="A1248" s="531">
        <v>2240102</v>
      </c>
      <c r="B1248" s="532" t="s">
        <v>139</v>
      </c>
      <c r="C1248" s="312"/>
      <c r="D1248" s="312"/>
      <c r="E1248" s="431" t="str">
        <f t="shared" si="60"/>
        <v/>
      </c>
      <c r="F1248" s="322" t="str">
        <f t="shared" si="58"/>
        <v>否</v>
      </c>
      <c r="G1248" s="384" t="str">
        <f t="shared" si="59"/>
        <v>项</v>
      </c>
    </row>
    <row r="1249" ht="36" customHeight="1" spans="1:7">
      <c r="A1249" s="531">
        <v>2240103</v>
      </c>
      <c r="B1249" s="532" t="s">
        <v>140</v>
      </c>
      <c r="C1249" s="312"/>
      <c r="D1249" s="312"/>
      <c r="E1249" s="431" t="str">
        <f t="shared" si="60"/>
        <v/>
      </c>
      <c r="F1249" s="322" t="str">
        <f t="shared" si="58"/>
        <v>否</v>
      </c>
      <c r="G1249" s="384" t="str">
        <f t="shared" si="59"/>
        <v>项</v>
      </c>
    </row>
    <row r="1250" ht="36" customHeight="1" spans="1:7">
      <c r="A1250" s="531">
        <v>2240104</v>
      </c>
      <c r="B1250" s="532" t="s">
        <v>1064</v>
      </c>
      <c r="C1250" s="312">
        <v>388</v>
      </c>
      <c r="D1250" s="312">
        <v>9</v>
      </c>
      <c r="E1250" s="431">
        <f t="shared" si="60"/>
        <v>-0.977</v>
      </c>
      <c r="F1250" s="322" t="str">
        <f t="shared" si="58"/>
        <v>是</v>
      </c>
      <c r="G1250" s="384" t="str">
        <f t="shared" si="59"/>
        <v>项</v>
      </c>
    </row>
    <row r="1251" ht="36" customHeight="1" spans="1:7">
      <c r="A1251" s="531">
        <v>2240105</v>
      </c>
      <c r="B1251" s="532" t="s">
        <v>1065</v>
      </c>
      <c r="C1251" s="312"/>
      <c r="D1251" s="312"/>
      <c r="E1251" s="431" t="str">
        <f t="shared" si="60"/>
        <v/>
      </c>
      <c r="F1251" s="322" t="str">
        <f t="shared" si="58"/>
        <v>否</v>
      </c>
      <c r="G1251" s="384" t="str">
        <f t="shared" si="59"/>
        <v>项</v>
      </c>
    </row>
    <row r="1252" ht="36" customHeight="1" spans="1:7">
      <c r="A1252" s="531">
        <v>2240106</v>
      </c>
      <c r="B1252" s="532" t="s">
        <v>1066</v>
      </c>
      <c r="C1252" s="312">
        <v>21</v>
      </c>
      <c r="D1252" s="312">
        <v>30</v>
      </c>
      <c r="E1252" s="431">
        <f t="shared" si="60"/>
        <v>0.429</v>
      </c>
      <c r="F1252" s="322" t="str">
        <f t="shared" si="58"/>
        <v>是</v>
      </c>
      <c r="G1252" s="384" t="str">
        <f t="shared" si="59"/>
        <v>项</v>
      </c>
    </row>
    <row r="1253" ht="36" customHeight="1" spans="1:7">
      <c r="A1253" s="531">
        <v>2240108</v>
      </c>
      <c r="B1253" s="532" t="s">
        <v>1067</v>
      </c>
      <c r="C1253" s="312">
        <v>34</v>
      </c>
      <c r="D1253" s="312"/>
      <c r="E1253" s="431">
        <f t="shared" si="60"/>
        <v>-1</v>
      </c>
      <c r="F1253" s="322" t="str">
        <f t="shared" si="58"/>
        <v>是</v>
      </c>
      <c r="G1253" s="384" t="str">
        <f t="shared" si="59"/>
        <v>项</v>
      </c>
    </row>
    <row r="1254" ht="36" customHeight="1" spans="1:7">
      <c r="A1254" s="531">
        <v>2240109</v>
      </c>
      <c r="B1254" s="532" t="s">
        <v>1068</v>
      </c>
      <c r="C1254" s="312">
        <v>2477</v>
      </c>
      <c r="D1254" s="312">
        <v>244</v>
      </c>
      <c r="E1254" s="431">
        <f t="shared" si="60"/>
        <v>-0.901</v>
      </c>
      <c r="F1254" s="322" t="str">
        <f t="shared" si="58"/>
        <v>是</v>
      </c>
      <c r="G1254" s="384" t="str">
        <f t="shared" si="59"/>
        <v>项</v>
      </c>
    </row>
    <row r="1255" ht="36" customHeight="1" spans="1:7">
      <c r="A1255" s="531">
        <v>2240150</v>
      </c>
      <c r="B1255" s="532" t="s">
        <v>147</v>
      </c>
      <c r="C1255" s="312">
        <v>318</v>
      </c>
      <c r="D1255" s="312">
        <v>316</v>
      </c>
      <c r="E1255" s="430">
        <f t="shared" si="60"/>
        <v>-0.006</v>
      </c>
      <c r="F1255" s="322" t="str">
        <f t="shared" si="58"/>
        <v>是</v>
      </c>
      <c r="G1255" s="384" t="str">
        <f t="shared" si="59"/>
        <v>项</v>
      </c>
    </row>
    <row r="1256" ht="36" customHeight="1" spans="1:7">
      <c r="A1256" s="531">
        <v>2240199</v>
      </c>
      <c r="B1256" s="532" t="s">
        <v>1069</v>
      </c>
      <c r="C1256" s="312">
        <v>12</v>
      </c>
      <c r="D1256" s="312"/>
      <c r="E1256" s="431">
        <f t="shared" si="60"/>
        <v>-1</v>
      </c>
      <c r="F1256" s="322" t="str">
        <f t="shared" si="58"/>
        <v>是</v>
      </c>
      <c r="G1256" s="384" t="str">
        <f t="shared" si="59"/>
        <v>项</v>
      </c>
    </row>
    <row r="1257" ht="36" customHeight="1" spans="1:7">
      <c r="A1257" s="530">
        <v>22402</v>
      </c>
      <c r="B1257" s="340" t="s">
        <v>1070</v>
      </c>
      <c r="C1257" s="348">
        <v>2526</v>
      </c>
      <c r="D1257" s="348">
        <v>1820</v>
      </c>
      <c r="E1257" s="431">
        <f t="shared" si="60"/>
        <v>-0.279</v>
      </c>
      <c r="F1257" s="322" t="str">
        <f t="shared" si="58"/>
        <v>是</v>
      </c>
      <c r="G1257" s="384" t="str">
        <f t="shared" si="59"/>
        <v>款</v>
      </c>
    </row>
    <row r="1258" ht="36" customHeight="1" spans="1:7">
      <c r="A1258" s="531">
        <v>2240201</v>
      </c>
      <c r="B1258" s="532" t="s">
        <v>138</v>
      </c>
      <c r="C1258" s="312">
        <v>2033</v>
      </c>
      <c r="D1258" s="312">
        <v>1820</v>
      </c>
      <c r="E1258" s="431">
        <f t="shared" si="60"/>
        <v>-0.105</v>
      </c>
      <c r="F1258" s="322" t="str">
        <f t="shared" si="58"/>
        <v>是</v>
      </c>
      <c r="G1258" s="384" t="str">
        <f t="shared" si="59"/>
        <v>项</v>
      </c>
    </row>
    <row r="1259" ht="36" customHeight="1" spans="1:7">
      <c r="A1259" s="531">
        <v>2240202</v>
      </c>
      <c r="B1259" s="532" t="s">
        <v>139</v>
      </c>
      <c r="C1259" s="312"/>
      <c r="D1259" s="312"/>
      <c r="E1259" s="431" t="str">
        <f t="shared" si="60"/>
        <v/>
      </c>
      <c r="F1259" s="322" t="str">
        <f t="shared" si="58"/>
        <v>否</v>
      </c>
      <c r="G1259" s="384" t="str">
        <f t="shared" si="59"/>
        <v>项</v>
      </c>
    </row>
    <row r="1260" ht="36" customHeight="1" spans="1:7">
      <c r="A1260" s="531">
        <v>2240203</v>
      </c>
      <c r="B1260" s="532" t="s">
        <v>140</v>
      </c>
      <c r="C1260" s="312"/>
      <c r="D1260" s="312"/>
      <c r="E1260" s="431" t="str">
        <f t="shared" si="60"/>
        <v/>
      </c>
      <c r="F1260" s="322" t="str">
        <f t="shared" si="58"/>
        <v>否</v>
      </c>
      <c r="G1260" s="384" t="str">
        <f t="shared" si="59"/>
        <v>项</v>
      </c>
    </row>
    <row r="1261" ht="36" customHeight="1" spans="1:7">
      <c r="A1261" s="531">
        <v>2240204</v>
      </c>
      <c r="B1261" s="532" t="s">
        <v>1071</v>
      </c>
      <c r="C1261" s="312">
        <v>493</v>
      </c>
      <c r="D1261" s="312"/>
      <c r="E1261" s="430">
        <f t="shared" si="60"/>
        <v>-1</v>
      </c>
      <c r="F1261" s="322" t="str">
        <f t="shared" si="58"/>
        <v>是</v>
      </c>
      <c r="G1261" s="384" t="str">
        <f t="shared" si="59"/>
        <v>项</v>
      </c>
    </row>
    <row r="1262" ht="36" customHeight="1" spans="1:7">
      <c r="A1262" s="531">
        <v>2240250</v>
      </c>
      <c r="B1262" s="532" t="s">
        <v>147</v>
      </c>
      <c r="C1262" s="312"/>
      <c r="D1262" s="312"/>
      <c r="E1262" s="431" t="str">
        <f t="shared" si="60"/>
        <v/>
      </c>
      <c r="F1262" s="322" t="str">
        <f t="shared" si="58"/>
        <v>否</v>
      </c>
      <c r="G1262" s="384" t="str">
        <f t="shared" si="59"/>
        <v>项</v>
      </c>
    </row>
    <row r="1263" ht="36" customHeight="1" spans="1:7">
      <c r="A1263" s="531">
        <v>2240299</v>
      </c>
      <c r="B1263" s="532" t="s">
        <v>1072</v>
      </c>
      <c r="C1263" s="312"/>
      <c r="D1263" s="312"/>
      <c r="E1263" s="431" t="str">
        <f t="shared" si="60"/>
        <v/>
      </c>
      <c r="F1263" s="322" t="str">
        <f t="shared" si="58"/>
        <v>否</v>
      </c>
      <c r="G1263" s="384" t="str">
        <f t="shared" si="59"/>
        <v>项</v>
      </c>
    </row>
    <row r="1264" ht="36" customHeight="1" spans="1:7">
      <c r="A1264" s="530">
        <v>22404</v>
      </c>
      <c r="B1264" s="340" t="s">
        <v>1073</v>
      </c>
      <c r="C1264" s="348"/>
      <c r="D1264" s="348"/>
      <c r="E1264" s="431" t="str">
        <f t="shared" si="60"/>
        <v/>
      </c>
      <c r="F1264" s="322" t="str">
        <f t="shared" si="58"/>
        <v>否</v>
      </c>
      <c r="G1264" s="384" t="str">
        <f t="shared" si="59"/>
        <v>款</v>
      </c>
    </row>
    <row r="1265" ht="36" customHeight="1" spans="1:7">
      <c r="A1265" s="531">
        <v>2240401</v>
      </c>
      <c r="B1265" s="532" t="s">
        <v>138</v>
      </c>
      <c r="C1265" s="312"/>
      <c r="D1265" s="312"/>
      <c r="E1265" s="431" t="str">
        <f t="shared" si="60"/>
        <v/>
      </c>
      <c r="F1265" s="322" t="str">
        <f t="shared" si="58"/>
        <v>否</v>
      </c>
      <c r="G1265" s="384" t="str">
        <f t="shared" si="59"/>
        <v>项</v>
      </c>
    </row>
    <row r="1266" ht="36" customHeight="1" spans="1:7">
      <c r="A1266" s="531">
        <v>2240402</v>
      </c>
      <c r="B1266" s="532" t="s">
        <v>139</v>
      </c>
      <c r="C1266" s="312"/>
      <c r="D1266" s="312"/>
      <c r="E1266" s="431" t="str">
        <f t="shared" si="60"/>
        <v/>
      </c>
      <c r="F1266" s="322" t="str">
        <f t="shared" si="58"/>
        <v>否</v>
      </c>
      <c r="G1266" s="384" t="str">
        <f t="shared" si="59"/>
        <v>项</v>
      </c>
    </row>
    <row r="1267" ht="36" customHeight="1" spans="1:7">
      <c r="A1267" s="531">
        <v>2240403</v>
      </c>
      <c r="B1267" s="532" t="s">
        <v>140</v>
      </c>
      <c r="C1267" s="312"/>
      <c r="D1267" s="312"/>
      <c r="E1267" s="430" t="str">
        <f t="shared" si="60"/>
        <v/>
      </c>
      <c r="F1267" s="322" t="str">
        <f t="shared" si="58"/>
        <v>否</v>
      </c>
      <c r="G1267" s="384" t="str">
        <f t="shared" si="59"/>
        <v>项</v>
      </c>
    </row>
    <row r="1268" ht="36" customHeight="1" spans="1:7">
      <c r="A1268" s="531">
        <v>2240404</v>
      </c>
      <c r="B1268" s="532" t="s">
        <v>1074</v>
      </c>
      <c r="C1268" s="312"/>
      <c r="D1268" s="312"/>
      <c r="E1268" s="431" t="str">
        <f t="shared" si="60"/>
        <v/>
      </c>
      <c r="F1268" s="322" t="str">
        <f t="shared" si="58"/>
        <v>否</v>
      </c>
      <c r="G1268" s="384" t="str">
        <f t="shared" si="59"/>
        <v>项</v>
      </c>
    </row>
    <row r="1269" ht="36" customHeight="1" spans="1:7">
      <c r="A1269" s="531">
        <v>2240405</v>
      </c>
      <c r="B1269" s="532" t="s">
        <v>1075</v>
      </c>
      <c r="C1269" s="312"/>
      <c r="D1269" s="312"/>
      <c r="E1269" s="431" t="str">
        <f t="shared" si="60"/>
        <v/>
      </c>
      <c r="F1269" s="322" t="str">
        <f t="shared" si="58"/>
        <v>否</v>
      </c>
      <c r="G1269" s="384" t="str">
        <f t="shared" si="59"/>
        <v>项</v>
      </c>
    </row>
    <row r="1270" ht="36" customHeight="1" spans="1:7">
      <c r="A1270" s="531">
        <v>2240450</v>
      </c>
      <c r="B1270" s="532" t="s">
        <v>147</v>
      </c>
      <c r="C1270" s="312"/>
      <c r="D1270" s="312"/>
      <c r="E1270" s="431" t="str">
        <f t="shared" si="60"/>
        <v/>
      </c>
      <c r="F1270" s="322" t="str">
        <f t="shared" si="58"/>
        <v>否</v>
      </c>
      <c r="G1270" s="384" t="str">
        <f t="shared" si="59"/>
        <v>项</v>
      </c>
    </row>
    <row r="1271" ht="36" customHeight="1" spans="1:7">
      <c r="A1271" s="531">
        <v>2240499</v>
      </c>
      <c r="B1271" s="532" t="s">
        <v>1076</v>
      </c>
      <c r="C1271" s="312"/>
      <c r="D1271" s="312"/>
      <c r="E1271" s="431" t="str">
        <f t="shared" si="60"/>
        <v/>
      </c>
      <c r="F1271" s="322" t="str">
        <f t="shared" si="58"/>
        <v>否</v>
      </c>
      <c r="G1271" s="384" t="str">
        <f t="shared" si="59"/>
        <v>项</v>
      </c>
    </row>
    <row r="1272" ht="36" customHeight="1" spans="1:7">
      <c r="A1272" s="530">
        <v>22405</v>
      </c>
      <c r="B1272" s="340" t="s">
        <v>1077</v>
      </c>
      <c r="C1272" s="348">
        <v>753</v>
      </c>
      <c r="D1272" s="348">
        <v>647</v>
      </c>
      <c r="E1272" s="431">
        <f t="shared" si="60"/>
        <v>-0.141</v>
      </c>
      <c r="F1272" s="322" t="str">
        <f t="shared" si="58"/>
        <v>是</v>
      </c>
      <c r="G1272" s="384" t="str">
        <f t="shared" si="59"/>
        <v>款</v>
      </c>
    </row>
    <row r="1273" ht="36" customHeight="1" spans="1:7">
      <c r="A1273" s="531">
        <v>2240501</v>
      </c>
      <c r="B1273" s="532" t="s">
        <v>138</v>
      </c>
      <c r="C1273" s="312">
        <v>446</v>
      </c>
      <c r="D1273" s="312">
        <v>400</v>
      </c>
      <c r="E1273" s="431">
        <f t="shared" si="60"/>
        <v>-0.103</v>
      </c>
      <c r="F1273" s="322" t="str">
        <f t="shared" si="58"/>
        <v>是</v>
      </c>
      <c r="G1273" s="384" t="str">
        <f t="shared" si="59"/>
        <v>项</v>
      </c>
    </row>
    <row r="1274" ht="36" customHeight="1" spans="1:7">
      <c r="A1274" s="531">
        <v>2240502</v>
      </c>
      <c r="B1274" s="532" t="s">
        <v>139</v>
      </c>
      <c r="C1274" s="312">
        <v>15</v>
      </c>
      <c r="D1274" s="312"/>
      <c r="E1274" s="431">
        <f t="shared" si="60"/>
        <v>-1</v>
      </c>
      <c r="F1274" s="322" t="str">
        <f t="shared" si="58"/>
        <v>是</v>
      </c>
      <c r="G1274" s="384" t="str">
        <f t="shared" si="59"/>
        <v>项</v>
      </c>
    </row>
    <row r="1275" ht="36" customHeight="1" spans="1:7">
      <c r="A1275" s="531">
        <v>2240503</v>
      </c>
      <c r="B1275" s="532" t="s">
        <v>140</v>
      </c>
      <c r="C1275" s="312"/>
      <c r="D1275" s="312"/>
      <c r="E1275" s="431" t="str">
        <f t="shared" si="60"/>
        <v/>
      </c>
      <c r="F1275" s="322" t="str">
        <f t="shared" si="58"/>
        <v>否</v>
      </c>
      <c r="G1275" s="384" t="str">
        <f t="shared" si="59"/>
        <v>项</v>
      </c>
    </row>
    <row r="1276" ht="36" customHeight="1" spans="1:7">
      <c r="A1276" s="531">
        <v>2240504</v>
      </c>
      <c r="B1276" s="532" t="s">
        <v>1078</v>
      </c>
      <c r="C1276" s="312"/>
      <c r="D1276" s="312"/>
      <c r="E1276" s="431" t="str">
        <f t="shared" si="60"/>
        <v/>
      </c>
      <c r="F1276" s="322" t="str">
        <f t="shared" si="58"/>
        <v>否</v>
      </c>
      <c r="G1276" s="384" t="str">
        <f t="shared" si="59"/>
        <v>项</v>
      </c>
    </row>
    <row r="1277" ht="36" customHeight="1" spans="1:7">
      <c r="A1277" s="531">
        <v>2240505</v>
      </c>
      <c r="B1277" s="532" t="s">
        <v>1079</v>
      </c>
      <c r="C1277" s="312">
        <v>35</v>
      </c>
      <c r="D1277" s="312">
        <v>16</v>
      </c>
      <c r="E1277" s="431">
        <f t="shared" si="60"/>
        <v>-0.543</v>
      </c>
      <c r="F1277" s="322" t="str">
        <f t="shared" si="58"/>
        <v>是</v>
      </c>
      <c r="G1277" s="384" t="str">
        <f t="shared" si="59"/>
        <v>项</v>
      </c>
    </row>
    <row r="1278" ht="36" customHeight="1" spans="1:7">
      <c r="A1278" s="531">
        <v>2240506</v>
      </c>
      <c r="B1278" s="532" t="s">
        <v>1080</v>
      </c>
      <c r="C1278" s="312">
        <v>13</v>
      </c>
      <c r="D1278" s="312">
        <v>15</v>
      </c>
      <c r="E1278" s="431">
        <f t="shared" si="60"/>
        <v>0.154</v>
      </c>
      <c r="F1278" s="322" t="str">
        <f t="shared" si="58"/>
        <v>是</v>
      </c>
      <c r="G1278" s="384" t="str">
        <f t="shared" si="59"/>
        <v>项</v>
      </c>
    </row>
    <row r="1279" ht="36" customHeight="1" spans="1:7">
      <c r="A1279" s="531">
        <v>2240507</v>
      </c>
      <c r="B1279" s="532" t="s">
        <v>1081</v>
      </c>
      <c r="C1279" s="312">
        <v>62</v>
      </c>
      <c r="D1279" s="312">
        <v>16</v>
      </c>
      <c r="E1279" s="431">
        <f t="shared" si="60"/>
        <v>-0.742</v>
      </c>
      <c r="F1279" s="322" t="str">
        <f t="shared" si="58"/>
        <v>是</v>
      </c>
      <c r="G1279" s="384" t="str">
        <f t="shared" si="59"/>
        <v>项</v>
      </c>
    </row>
    <row r="1280" ht="36" customHeight="1" spans="1:7">
      <c r="A1280" s="531">
        <v>2240508</v>
      </c>
      <c r="B1280" s="532" t="s">
        <v>1082</v>
      </c>
      <c r="C1280" s="312"/>
      <c r="D1280" s="312"/>
      <c r="E1280" s="431" t="str">
        <f t="shared" si="60"/>
        <v/>
      </c>
      <c r="F1280" s="322" t="str">
        <f t="shared" si="58"/>
        <v>否</v>
      </c>
      <c r="G1280" s="384" t="str">
        <f t="shared" si="59"/>
        <v>项</v>
      </c>
    </row>
    <row r="1281" ht="36" customHeight="1" spans="1:7">
      <c r="A1281" s="531">
        <v>2240509</v>
      </c>
      <c r="B1281" s="532" t="s">
        <v>1083</v>
      </c>
      <c r="C1281" s="312"/>
      <c r="D1281" s="312"/>
      <c r="E1281" s="431" t="str">
        <f t="shared" si="60"/>
        <v/>
      </c>
      <c r="F1281" s="322" t="str">
        <f t="shared" si="58"/>
        <v>否</v>
      </c>
      <c r="G1281" s="384" t="str">
        <f t="shared" si="59"/>
        <v>项</v>
      </c>
    </row>
    <row r="1282" ht="36" customHeight="1" spans="1:7">
      <c r="A1282" s="531">
        <v>2240510</v>
      </c>
      <c r="B1282" s="532" t="s">
        <v>1084</v>
      </c>
      <c r="C1282" s="312"/>
      <c r="D1282" s="312"/>
      <c r="E1282" s="430" t="str">
        <f t="shared" si="60"/>
        <v/>
      </c>
      <c r="F1282" s="322" t="str">
        <f t="shared" si="58"/>
        <v>否</v>
      </c>
      <c r="G1282" s="384" t="str">
        <f t="shared" si="59"/>
        <v>项</v>
      </c>
    </row>
    <row r="1283" ht="36" customHeight="1" spans="1:7">
      <c r="A1283" s="531">
        <v>2240550</v>
      </c>
      <c r="B1283" s="532" t="s">
        <v>1085</v>
      </c>
      <c r="C1283" s="312">
        <v>182</v>
      </c>
      <c r="D1283" s="312">
        <v>200</v>
      </c>
      <c r="E1283" s="431">
        <f t="shared" si="60"/>
        <v>0.099</v>
      </c>
      <c r="F1283" s="322" t="str">
        <f t="shared" si="58"/>
        <v>是</v>
      </c>
      <c r="G1283" s="384" t="str">
        <f t="shared" si="59"/>
        <v>项</v>
      </c>
    </row>
    <row r="1284" ht="36" customHeight="1" spans="1:7">
      <c r="A1284" s="531">
        <v>2240599</v>
      </c>
      <c r="B1284" s="532" t="s">
        <v>1086</v>
      </c>
      <c r="C1284" s="312"/>
      <c r="D1284" s="312"/>
      <c r="E1284" s="431" t="str">
        <f t="shared" si="60"/>
        <v/>
      </c>
      <c r="F1284" s="322" t="str">
        <f t="shared" ref="F1284:F1311" si="61">IF(LEN(A1284)=3,"是",IF(B1284&lt;&gt;"",IF(SUM(C1284:D1284)&lt;&gt;0,"是","否"),"是"))</f>
        <v>否</v>
      </c>
      <c r="G1284" s="384" t="str">
        <f t="shared" ref="G1284:G1311" si="62">IF(LEN(A1284)=3,"类",IF(LEN(A1284)=5,"款","项"))</f>
        <v>项</v>
      </c>
    </row>
    <row r="1285" ht="36" customHeight="1" spans="1:7">
      <c r="A1285" s="530">
        <v>22406</v>
      </c>
      <c r="B1285" s="340" t="s">
        <v>1087</v>
      </c>
      <c r="C1285" s="348">
        <v>847</v>
      </c>
      <c r="D1285" s="348">
        <v>555</v>
      </c>
      <c r="E1285" s="431">
        <f t="shared" si="60"/>
        <v>-0.345</v>
      </c>
      <c r="F1285" s="322" t="str">
        <f t="shared" si="61"/>
        <v>是</v>
      </c>
      <c r="G1285" s="384" t="str">
        <f t="shared" si="62"/>
        <v>款</v>
      </c>
    </row>
    <row r="1286" ht="36" customHeight="1" spans="1:7">
      <c r="A1286" s="531">
        <v>2240601</v>
      </c>
      <c r="B1286" s="532" t="s">
        <v>1088</v>
      </c>
      <c r="C1286" s="312">
        <v>830</v>
      </c>
      <c r="D1286" s="312">
        <v>555</v>
      </c>
      <c r="E1286" s="431">
        <f t="shared" si="60"/>
        <v>-0.331</v>
      </c>
      <c r="F1286" s="322" t="str">
        <f t="shared" si="61"/>
        <v>是</v>
      </c>
      <c r="G1286" s="384" t="str">
        <f t="shared" si="62"/>
        <v>项</v>
      </c>
    </row>
    <row r="1287" ht="36" customHeight="1" spans="1:7">
      <c r="A1287" s="531">
        <v>2240602</v>
      </c>
      <c r="B1287" s="532" t="s">
        <v>1089</v>
      </c>
      <c r="C1287" s="312">
        <v>17</v>
      </c>
      <c r="D1287" s="312"/>
      <c r="E1287" s="431">
        <f t="shared" si="60"/>
        <v>-1</v>
      </c>
      <c r="F1287" s="322" t="str">
        <f t="shared" si="61"/>
        <v>是</v>
      </c>
      <c r="G1287" s="384" t="str">
        <f t="shared" si="62"/>
        <v>项</v>
      </c>
    </row>
    <row r="1288" ht="36" customHeight="1" spans="1:7">
      <c r="A1288" s="531">
        <v>2240699</v>
      </c>
      <c r="B1288" s="532" t="s">
        <v>1090</v>
      </c>
      <c r="C1288" s="312"/>
      <c r="D1288" s="312"/>
      <c r="E1288" s="431" t="str">
        <f t="shared" si="60"/>
        <v/>
      </c>
      <c r="F1288" s="322" t="str">
        <f t="shared" si="61"/>
        <v>否</v>
      </c>
      <c r="G1288" s="384" t="str">
        <f t="shared" si="62"/>
        <v>项</v>
      </c>
    </row>
    <row r="1289" ht="36" customHeight="1" spans="1:7">
      <c r="A1289" s="530">
        <v>22407</v>
      </c>
      <c r="B1289" s="340" t="s">
        <v>1091</v>
      </c>
      <c r="C1289" s="348">
        <v>194</v>
      </c>
      <c r="D1289" s="348"/>
      <c r="E1289" s="431">
        <f t="shared" si="60"/>
        <v>-1</v>
      </c>
      <c r="F1289" s="322" t="str">
        <f t="shared" si="61"/>
        <v>是</v>
      </c>
      <c r="G1289" s="384" t="str">
        <f t="shared" si="62"/>
        <v>款</v>
      </c>
    </row>
    <row r="1290" ht="36" customHeight="1" spans="1:7">
      <c r="A1290" s="531">
        <v>2240703</v>
      </c>
      <c r="B1290" s="532" t="s">
        <v>1092</v>
      </c>
      <c r="C1290" s="312">
        <v>194</v>
      </c>
      <c r="D1290" s="312"/>
      <c r="E1290" s="431">
        <f t="shared" si="60"/>
        <v>-1</v>
      </c>
      <c r="F1290" s="322" t="str">
        <f t="shared" si="61"/>
        <v>是</v>
      </c>
      <c r="G1290" s="384" t="str">
        <f t="shared" si="62"/>
        <v>项</v>
      </c>
    </row>
    <row r="1291" ht="36" customHeight="1" spans="1:7">
      <c r="A1291" s="531">
        <v>2240704</v>
      </c>
      <c r="B1291" s="532" t="s">
        <v>1093</v>
      </c>
      <c r="C1291" s="312"/>
      <c r="D1291" s="312"/>
      <c r="E1291" s="431" t="str">
        <f t="shared" si="60"/>
        <v/>
      </c>
      <c r="F1291" s="322" t="str">
        <f t="shared" si="61"/>
        <v>否</v>
      </c>
      <c r="G1291" s="384" t="str">
        <f t="shared" si="62"/>
        <v>项</v>
      </c>
    </row>
    <row r="1292" ht="36" customHeight="1" spans="1:7">
      <c r="A1292" s="531">
        <v>2240799</v>
      </c>
      <c r="B1292" s="532" t="s">
        <v>1094</v>
      </c>
      <c r="C1292" s="312"/>
      <c r="D1292" s="312"/>
      <c r="E1292" s="431" t="str">
        <f t="shared" si="60"/>
        <v/>
      </c>
      <c r="F1292" s="322" t="str">
        <f t="shared" si="61"/>
        <v>否</v>
      </c>
      <c r="G1292" s="384" t="str">
        <f t="shared" si="62"/>
        <v>项</v>
      </c>
    </row>
    <row r="1293" ht="36" customHeight="1" spans="1:7">
      <c r="A1293" s="530">
        <v>22499</v>
      </c>
      <c r="B1293" s="340" t="s">
        <v>1095</v>
      </c>
      <c r="C1293" s="348">
        <v>1</v>
      </c>
      <c r="D1293" s="348"/>
      <c r="E1293" s="431">
        <f t="shared" ref="E1293:E1311" si="63">IF(C1293&gt;0,D1293/C1293-1,IF(C1293&lt;0,-(D1293/C1293-1),""))</f>
        <v>-1</v>
      </c>
      <c r="F1293" s="322" t="str">
        <f t="shared" si="61"/>
        <v>是</v>
      </c>
      <c r="G1293" s="384" t="str">
        <f t="shared" si="62"/>
        <v>款</v>
      </c>
    </row>
    <row r="1294" ht="36" customHeight="1" spans="1:7">
      <c r="A1294" s="341">
        <v>2249999</v>
      </c>
      <c r="B1294" s="532" t="s">
        <v>1095</v>
      </c>
      <c r="C1294" s="312">
        <v>1</v>
      </c>
      <c r="D1294" s="312"/>
      <c r="E1294" s="430">
        <f t="shared" si="63"/>
        <v>-1</v>
      </c>
      <c r="F1294" s="322" t="str">
        <f t="shared" si="61"/>
        <v>是</v>
      </c>
      <c r="G1294" s="384" t="str">
        <f t="shared" si="62"/>
        <v>项</v>
      </c>
    </row>
    <row r="1295" ht="36" customHeight="1" spans="1:7">
      <c r="A1295" s="543" t="s">
        <v>1096</v>
      </c>
      <c r="B1295" s="340" t="s">
        <v>270</v>
      </c>
      <c r="C1295" s="312"/>
      <c r="D1295" s="312"/>
      <c r="E1295" s="431" t="str">
        <f t="shared" si="63"/>
        <v/>
      </c>
      <c r="F1295" s="322" t="str">
        <f t="shared" si="61"/>
        <v>否</v>
      </c>
      <c r="G1295" s="384" t="str">
        <f t="shared" si="62"/>
        <v>项</v>
      </c>
    </row>
    <row r="1296" ht="36" customHeight="1" spans="1:7">
      <c r="A1296" s="530">
        <v>227</v>
      </c>
      <c r="B1296" s="344" t="s">
        <v>112</v>
      </c>
      <c r="C1296" s="348"/>
      <c r="D1296" s="348">
        <v>17000</v>
      </c>
      <c r="E1296" s="431" t="str">
        <f t="shared" si="63"/>
        <v/>
      </c>
      <c r="F1296" s="322" t="str">
        <f t="shared" si="61"/>
        <v>是</v>
      </c>
      <c r="G1296" s="384" t="str">
        <f t="shared" si="62"/>
        <v>类</v>
      </c>
    </row>
    <row r="1297" ht="36" customHeight="1" spans="1:7">
      <c r="A1297" s="530">
        <v>232</v>
      </c>
      <c r="B1297" s="344" t="s">
        <v>114</v>
      </c>
      <c r="C1297" s="348">
        <v>68424</v>
      </c>
      <c r="D1297" s="348">
        <v>66432</v>
      </c>
      <c r="E1297" s="431">
        <f t="shared" si="63"/>
        <v>-0.029</v>
      </c>
      <c r="F1297" s="322" t="str">
        <f t="shared" si="61"/>
        <v>是</v>
      </c>
      <c r="G1297" s="384" t="str">
        <f t="shared" si="62"/>
        <v>类</v>
      </c>
    </row>
    <row r="1298" ht="36" customHeight="1" spans="1:7">
      <c r="A1298" s="530">
        <v>23203</v>
      </c>
      <c r="B1298" s="340" t="s">
        <v>1097</v>
      </c>
      <c r="C1298" s="348">
        <v>68424</v>
      </c>
      <c r="D1298" s="348">
        <v>66432</v>
      </c>
      <c r="E1298" s="431">
        <f t="shared" si="63"/>
        <v>-0.029</v>
      </c>
      <c r="F1298" s="322" t="str">
        <f t="shared" si="61"/>
        <v>是</v>
      </c>
      <c r="G1298" s="384" t="str">
        <f t="shared" si="62"/>
        <v>款</v>
      </c>
    </row>
    <row r="1299" ht="36" customHeight="1" spans="1:7">
      <c r="A1299" s="531">
        <v>2320301</v>
      </c>
      <c r="B1299" s="532" t="s">
        <v>1098</v>
      </c>
      <c r="C1299" s="312">
        <v>68423</v>
      </c>
      <c r="D1299" s="312">
        <v>66431</v>
      </c>
      <c r="E1299" s="431">
        <f t="shared" si="63"/>
        <v>-0.029</v>
      </c>
      <c r="F1299" s="322" t="str">
        <f t="shared" si="61"/>
        <v>是</v>
      </c>
      <c r="G1299" s="384" t="str">
        <f t="shared" si="62"/>
        <v>项</v>
      </c>
    </row>
    <row r="1300" ht="36" customHeight="1" spans="1:7">
      <c r="A1300" s="531">
        <v>2320302</v>
      </c>
      <c r="B1300" s="532" t="s">
        <v>1099</v>
      </c>
      <c r="C1300" s="312">
        <v>1</v>
      </c>
      <c r="D1300" s="312">
        <v>1</v>
      </c>
      <c r="E1300" s="431">
        <f t="shared" si="63"/>
        <v>0</v>
      </c>
      <c r="F1300" s="322" t="str">
        <f t="shared" si="61"/>
        <v>是</v>
      </c>
      <c r="G1300" s="384" t="str">
        <f t="shared" si="62"/>
        <v>项</v>
      </c>
    </row>
    <row r="1301" ht="36" customHeight="1" spans="1:7">
      <c r="A1301" s="531">
        <v>2320303</v>
      </c>
      <c r="B1301" s="532" t="s">
        <v>1100</v>
      </c>
      <c r="C1301" s="312"/>
      <c r="D1301" s="312"/>
      <c r="E1301" s="431" t="str">
        <f t="shared" si="63"/>
        <v/>
      </c>
      <c r="F1301" s="322" t="str">
        <f t="shared" si="61"/>
        <v>否</v>
      </c>
      <c r="G1301" s="384" t="str">
        <f t="shared" si="62"/>
        <v>项</v>
      </c>
    </row>
    <row r="1302" ht="36" customHeight="1" spans="1:7">
      <c r="A1302" s="531">
        <v>2320399</v>
      </c>
      <c r="B1302" s="532" t="s">
        <v>1101</v>
      </c>
      <c r="C1302" s="312"/>
      <c r="D1302" s="312"/>
      <c r="E1302" s="431" t="str">
        <f t="shared" si="63"/>
        <v/>
      </c>
      <c r="F1302" s="322" t="str">
        <f t="shared" si="61"/>
        <v>否</v>
      </c>
      <c r="G1302" s="384" t="str">
        <f t="shared" si="62"/>
        <v>项</v>
      </c>
    </row>
    <row r="1303" ht="36" customHeight="1" spans="1:7">
      <c r="A1303" s="530" t="s">
        <v>1102</v>
      </c>
      <c r="B1303" s="344" t="s">
        <v>270</v>
      </c>
      <c r="C1303" s="312"/>
      <c r="D1303" s="312"/>
      <c r="E1303" s="431" t="str">
        <f t="shared" si="63"/>
        <v/>
      </c>
      <c r="F1303" s="322" t="str">
        <f t="shared" si="61"/>
        <v>否</v>
      </c>
      <c r="G1303" s="384" t="str">
        <f t="shared" si="62"/>
        <v>项</v>
      </c>
    </row>
    <row r="1304" ht="36" customHeight="1" spans="1:7">
      <c r="A1304" s="530">
        <v>233</v>
      </c>
      <c r="B1304" s="344" t="s">
        <v>116</v>
      </c>
      <c r="C1304" s="348">
        <v>207</v>
      </c>
      <c r="D1304" s="348">
        <v>600</v>
      </c>
      <c r="E1304" s="431">
        <f t="shared" si="63"/>
        <v>1.899</v>
      </c>
      <c r="F1304" s="322" t="str">
        <f t="shared" si="61"/>
        <v>是</v>
      </c>
      <c r="G1304" s="384" t="str">
        <f t="shared" si="62"/>
        <v>类</v>
      </c>
    </row>
    <row r="1305" ht="36" customHeight="1" spans="1:7">
      <c r="A1305" s="530">
        <v>23303</v>
      </c>
      <c r="B1305" s="340" t="s">
        <v>1103</v>
      </c>
      <c r="C1305" s="348">
        <v>207</v>
      </c>
      <c r="D1305" s="348">
        <v>600</v>
      </c>
      <c r="E1305" s="431">
        <f t="shared" si="63"/>
        <v>1.899</v>
      </c>
      <c r="F1305" s="322" t="str">
        <f t="shared" si="61"/>
        <v>是</v>
      </c>
      <c r="G1305" s="384" t="str">
        <f t="shared" si="62"/>
        <v>款</v>
      </c>
    </row>
    <row r="1306" ht="36" customHeight="1" spans="1:7">
      <c r="A1306" s="531">
        <v>2330301</v>
      </c>
      <c r="B1306" s="532" t="s">
        <v>1103</v>
      </c>
      <c r="C1306" s="312">
        <v>207</v>
      </c>
      <c r="D1306" s="312">
        <v>600</v>
      </c>
      <c r="E1306" s="431">
        <f t="shared" si="63"/>
        <v>1.899</v>
      </c>
      <c r="F1306" s="322" t="str">
        <f t="shared" si="61"/>
        <v>是</v>
      </c>
      <c r="G1306" s="384" t="str">
        <f t="shared" si="62"/>
        <v>项</v>
      </c>
    </row>
    <row r="1307" ht="36" customHeight="1" spans="1:7">
      <c r="A1307" s="530">
        <v>229</v>
      </c>
      <c r="B1307" s="344" t="s">
        <v>118</v>
      </c>
      <c r="C1307" s="348">
        <v>-1</v>
      </c>
      <c r="D1307" s="348">
        <v>17300</v>
      </c>
      <c r="E1307" s="431">
        <f t="shared" si="63"/>
        <v>17301</v>
      </c>
      <c r="F1307" s="322" t="str">
        <f t="shared" si="61"/>
        <v>是</v>
      </c>
      <c r="G1307" s="384" t="str">
        <f t="shared" si="62"/>
        <v>类</v>
      </c>
    </row>
    <row r="1308" ht="36" customHeight="1" spans="1:7">
      <c r="A1308" s="530">
        <v>22902</v>
      </c>
      <c r="B1308" s="340" t="s">
        <v>1104</v>
      </c>
      <c r="C1308" s="312"/>
      <c r="D1308" s="348"/>
      <c r="E1308" s="431" t="str">
        <f t="shared" si="63"/>
        <v/>
      </c>
      <c r="F1308" s="322" t="str">
        <f t="shared" si="61"/>
        <v>否</v>
      </c>
      <c r="G1308" s="384" t="str">
        <f t="shared" si="62"/>
        <v>款</v>
      </c>
    </row>
    <row r="1309" ht="36" customHeight="1" spans="1:7">
      <c r="A1309" s="530">
        <v>22999</v>
      </c>
      <c r="B1309" s="340" t="s">
        <v>961</v>
      </c>
      <c r="C1309" s="348">
        <v>-1</v>
      </c>
      <c r="D1309" s="348">
        <v>17300</v>
      </c>
      <c r="E1309" s="431">
        <f t="shared" si="63"/>
        <v>17301</v>
      </c>
      <c r="F1309" s="322" t="str">
        <f t="shared" si="61"/>
        <v>是</v>
      </c>
      <c r="G1309" s="384" t="str">
        <f t="shared" si="62"/>
        <v>款</v>
      </c>
    </row>
    <row r="1310" ht="36" customHeight="1" spans="1:7">
      <c r="A1310" s="530" t="s">
        <v>1105</v>
      </c>
      <c r="B1310" s="344" t="s">
        <v>270</v>
      </c>
      <c r="C1310" s="348"/>
      <c r="D1310" s="348"/>
      <c r="E1310" s="431" t="str">
        <f t="shared" si="63"/>
        <v/>
      </c>
      <c r="F1310" s="322" t="str">
        <f t="shared" si="61"/>
        <v>否</v>
      </c>
      <c r="G1310" s="384" t="str">
        <f t="shared" si="62"/>
        <v>项</v>
      </c>
    </row>
    <row r="1311" ht="36" customHeight="1" spans="1:7">
      <c r="A1311" s="547"/>
      <c r="B1311" s="548" t="s">
        <v>1106</v>
      </c>
      <c r="C1311" s="346">
        <v>793454</v>
      </c>
      <c r="D1311" s="346">
        <v>801600</v>
      </c>
      <c r="E1311" s="431">
        <f t="shared" si="63"/>
        <v>0.01</v>
      </c>
      <c r="F1311" s="322" t="str">
        <f t="shared" si="61"/>
        <v>是</v>
      </c>
      <c r="G1311" s="384" t="str">
        <f t="shared" si="62"/>
        <v>项</v>
      </c>
    </row>
    <row r="1312" spans="3:3">
      <c r="C1312" s="456"/>
    </row>
    <row r="1313" spans="3:3">
      <c r="C1313" s="486"/>
    </row>
    <row r="1314" spans="3:3">
      <c r="C1314" s="456"/>
    </row>
    <row r="1315" spans="3:3">
      <c r="C1315" s="486"/>
    </row>
    <row r="1316" spans="3:3">
      <c r="C1316" s="456"/>
    </row>
    <row r="1317" spans="3:3">
      <c r="C1317" s="456"/>
    </row>
    <row r="1318" spans="3:3">
      <c r="C1318" s="486"/>
    </row>
    <row r="1319" spans="3:3">
      <c r="C1319" s="456"/>
    </row>
    <row r="1320" spans="3:3">
      <c r="C1320" s="456"/>
    </row>
    <row r="1321" spans="3:3">
      <c r="C1321" s="456"/>
    </row>
    <row r="1322" spans="3:3">
      <c r="C1322" s="456"/>
    </row>
    <row r="1323" spans="3:5">
      <c r="C1323" s="486"/>
      <c r="E1323" s="385" t="e">
        <f>IF(#REF!&lt;&gt;0,IF((#REF!/#REF!-1)&lt;-30%,"",IF((#REF!/#REF!-1)&gt;150%,"",#REF!/#REF!-1)),"")</f>
        <v>#REF!</v>
      </c>
    </row>
    <row r="1324" spans="3:3">
      <c r="C1324" s="456"/>
    </row>
  </sheetData>
  <autoFilter xmlns:etc="http://www.wps.cn/officeDocument/2017/etCustomData" ref="A3:G1311" etc:filterBottomFollowUsedRange="0">
    <extLst/>
  </autoFilter>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45">
    <cfRule type="cellIs" dxfId="2" priority="1111" stopIfTrue="1" operator="lessThan">
      <formula>0</formula>
    </cfRule>
  </conditionalFormatting>
  <conditionalFormatting sqref="F246">
    <cfRule type="cellIs" dxfId="2" priority="1110" stopIfTrue="1" operator="lessThan">
      <formula>0</formula>
    </cfRule>
  </conditionalFormatting>
  <conditionalFormatting sqref="F247">
    <cfRule type="cellIs" dxfId="2" priority="1109" stopIfTrue="1" operator="lessThan">
      <formula>0</formula>
    </cfRule>
  </conditionalFormatting>
  <conditionalFormatting sqref="F248">
    <cfRule type="cellIs" dxfId="2" priority="1108" stopIfTrue="1" operator="lessThan">
      <formula>0</formula>
    </cfRule>
  </conditionalFormatting>
  <conditionalFormatting sqref="F249">
    <cfRule type="cellIs" dxfId="2" priority="1107" stopIfTrue="1" operator="lessThan">
      <formula>0</formula>
    </cfRule>
  </conditionalFormatting>
  <conditionalFormatting sqref="F250">
    <cfRule type="cellIs" dxfId="2" priority="1106" stopIfTrue="1" operator="lessThan">
      <formula>0</formula>
    </cfRule>
  </conditionalFormatting>
  <conditionalFormatting sqref="F251">
    <cfRule type="cellIs" dxfId="2" priority="1105" stopIfTrue="1" operator="lessThan">
      <formula>0</formula>
    </cfRule>
  </conditionalFormatting>
  <conditionalFormatting sqref="F252">
    <cfRule type="cellIs" dxfId="2" priority="1104" stopIfTrue="1" operator="lessThan">
      <formula>0</formula>
    </cfRule>
  </conditionalFormatting>
  <conditionalFormatting sqref="F253">
    <cfRule type="cellIs" dxfId="2" priority="1103" stopIfTrue="1" operator="lessThan">
      <formula>0</formula>
    </cfRule>
  </conditionalFormatting>
  <conditionalFormatting sqref="F254">
    <cfRule type="cellIs" dxfId="2" priority="1102" stopIfTrue="1" operator="lessThan">
      <formula>0</formula>
    </cfRule>
  </conditionalFormatting>
  <conditionalFormatting sqref="F255">
    <cfRule type="cellIs" dxfId="2" priority="1101" stopIfTrue="1" operator="lessThan">
      <formula>0</formula>
    </cfRule>
  </conditionalFormatting>
  <conditionalFormatting sqref="F256">
    <cfRule type="cellIs" dxfId="2" priority="1100" stopIfTrue="1" operator="lessThan">
      <formula>0</formula>
    </cfRule>
  </conditionalFormatting>
  <conditionalFormatting sqref="F257">
    <cfRule type="cellIs" dxfId="2" priority="1099" stopIfTrue="1" operator="lessThan">
      <formula>0</formula>
    </cfRule>
  </conditionalFormatting>
  <conditionalFormatting sqref="F258">
    <cfRule type="cellIs" dxfId="2" priority="1098" stopIfTrue="1" operator="lessThan">
      <formula>0</formula>
    </cfRule>
  </conditionalFormatting>
  <conditionalFormatting sqref="F261">
    <cfRule type="cellIs" dxfId="2" priority="1095" stopIfTrue="1" operator="lessThan">
      <formula>0</formula>
    </cfRule>
  </conditionalFormatting>
  <conditionalFormatting sqref="F262">
    <cfRule type="cellIs" dxfId="2" priority="1094" stopIfTrue="1" operator="lessThan">
      <formula>0</formula>
    </cfRule>
  </conditionalFormatting>
  <conditionalFormatting sqref="F263">
    <cfRule type="cellIs" dxfId="2" priority="1093" stopIfTrue="1" operator="lessThan">
      <formula>0</formula>
    </cfRule>
  </conditionalFormatting>
  <conditionalFormatting sqref="F264">
    <cfRule type="cellIs" dxfId="2" priority="1092" stopIfTrue="1" operator="lessThan">
      <formula>0</formula>
    </cfRule>
  </conditionalFormatting>
  <conditionalFormatting sqref="F265">
    <cfRule type="cellIs" dxfId="2" priority="1091" stopIfTrue="1" operator="lessThan">
      <formula>0</formula>
    </cfRule>
  </conditionalFormatting>
  <conditionalFormatting sqref="F266">
    <cfRule type="cellIs" dxfId="2" priority="1090" stopIfTrue="1" operator="lessThan">
      <formula>0</formula>
    </cfRule>
  </conditionalFormatting>
  <conditionalFormatting sqref="F267">
    <cfRule type="cellIs" dxfId="2" priority="1089" stopIfTrue="1" operator="lessThan">
      <formula>0</formula>
    </cfRule>
  </conditionalFormatting>
  <conditionalFormatting sqref="F268">
    <cfRule type="cellIs" dxfId="2" priority="1088" stopIfTrue="1" operator="lessThan">
      <formula>0</formula>
    </cfRule>
  </conditionalFormatting>
  <conditionalFormatting sqref="F269">
    <cfRule type="cellIs" dxfId="2" priority="1087" stopIfTrue="1" operator="lessThan">
      <formula>0</formula>
    </cfRule>
  </conditionalFormatting>
  <conditionalFormatting sqref="F270">
    <cfRule type="cellIs" dxfId="2" priority="1086" stopIfTrue="1" operator="lessThan">
      <formula>0</formula>
    </cfRule>
  </conditionalFormatting>
  <conditionalFormatting sqref="F271">
    <cfRule type="cellIs" dxfId="2" priority="1085" stopIfTrue="1" operator="lessThan">
      <formula>0</formula>
    </cfRule>
  </conditionalFormatting>
  <conditionalFormatting sqref="F272">
    <cfRule type="cellIs" dxfId="2" priority="1084" stopIfTrue="1" operator="lessThan">
      <formula>0</formula>
    </cfRule>
  </conditionalFormatting>
  <conditionalFormatting sqref="F273">
    <cfRule type="cellIs" dxfId="2" priority="1083" stopIfTrue="1" operator="lessThan">
      <formula>0</formula>
    </cfRule>
  </conditionalFormatting>
  <conditionalFormatting sqref="F274">
    <cfRule type="cellIs" dxfId="2" priority="1082" stopIfTrue="1" operator="lessThan">
      <formula>0</formula>
    </cfRule>
  </conditionalFormatting>
  <conditionalFormatting sqref="F275">
    <cfRule type="cellIs" dxfId="2" priority="1081" stopIfTrue="1" operator="lessThan">
      <formula>0</formula>
    </cfRule>
  </conditionalFormatting>
  <conditionalFormatting sqref="F276">
    <cfRule type="cellIs" dxfId="2" priority="1080" stopIfTrue="1" operator="lessThan">
      <formula>0</formula>
    </cfRule>
  </conditionalFormatting>
  <conditionalFormatting sqref="F277">
    <cfRule type="cellIs" dxfId="2" priority="1079" stopIfTrue="1" operator="lessThan">
      <formula>0</formula>
    </cfRule>
  </conditionalFormatting>
  <conditionalFormatting sqref="F278">
    <cfRule type="cellIs" dxfId="2" priority="1078" stopIfTrue="1" operator="lessThan">
      <formula>0</formula>
    </cfRule>
  </conditionalFormatting>
  <conditionalFormatting sqref="F279">
    <cfRule type="cellIs" dxfId="2" priority="1077" stopIfTrue="1" operator="lessThan">
      <formula>0</formula>
    </cfRule>
  </conditionalFormatting>
  <conditionalFormatting sqref="F280">
    <cfRule type="cellIs" dxfId="2" priority="1076" stopIfTrue="1" operator="lessThan">
      <formula>0</formula>
    </cfRule>
  </conditionalFormatting>
  <conditionalFormatting sqref="F281">
    <cfRule type="cellIs" dxfId="2" priority="1075" stopIfTrue="1" operator="lessThan">
      <formula>0</formula>
    </cfRule>
  </conditionalFormatting>
  <conditionalFormatting sqref="F282">
    <cfRule type="cellIs" dxfId="2" priority="1074" stopIfTrue="1" operator="lessThan">
      <formula>0</formula>
    </cfRule>
  </conditionalFormatting>
  <conditionalFormatting sqref="F283">
    <cfRule type="cellIs" dxfId="2" priority="1073" stopIfTrue="1" operator="lessThan">
      <formula>0</formula>
    </cfRule>
  </conditionalFormatting>
  <conditionalFormatting sqref="F284">
    <cfRule type="cellIs" dxfId="2" priority="1072" stopIfTrue="1" operator="lessThan">
      <formula>0</formula>
    </cfRule>
  </conditionalFormatting>
  <conditionalFormatting sqref="F285">
    <cfRule type="cellIs" dxfId="2" priority="1071" stopIfTrue="1" operator="lessThan">
      <formula>0</formula>
    </cfRule>
  </conditionalFormatting>
  <conditionalFormatting sqref="F286">
    <cfRule type="cellIs" dxfId="2" priority="1070" stopIfTrue="1" operator="lessThan">
      <formula>0</formula>
    </cfRule>
  </conditionalFormatting>
  <conditionalFormatting sqref="F287">
    <cfRule type="cellIs" dxfId="2" priority="1069" stopIfTrue="1" operator="lessThan">
      <formula>0</formula>
    </cfRule>
  </conditionalFormatting>
  <conditionalFormatting sqref="F288">
    <cfRule type="cellIs" dxfId="2" priority="1068" stopIfTrue="1" operator="lessThan">
      <formula>0</formula>
    </cfRule>
  </conditionalFormatting>
  <conditionalFormatting sqref="F289">
    <cfRule type="cellIs" dxfId="2" priority="1067" stopIfTrue="1" operator="lessThan">
      <formula>0</formula>
    </cfRule>
  </conditionalFormatting>
  <conditionalFormatting sqref="F290">
    <cfRule type="cellIs" dxfId="2" priority="1066" stopIfTrue="1" operator="lessThan">
      <formula>0</formula>
    </cfRule>
  </conditionalFormatting>
  <conditionalFormatting sqref="F291">
    <cfRule type="cellIs" dxfId="2" priority="1065" stopIfTrue="1" operator="lessThan">
      <formula>0</formula>
    </cfRule>
  </conditionalFormatting>
  <conditionalFormatting sqref="F292">
    <cfRule type="cellIs" dxfId="2" priority="1064" stopIfTrue="1" operator="lessThan">
      <formula>0</formula>
    </cfRule>
  </conditionalFormatting>
  <conditionalFormatting sqref="F293">
    <cfRule type="cellIs" dxfId="2" priority="1063" stopIfTrue="1" operator="lessThan">
      <formula>0</formula>
    </cfRule>
  </conditionalFormatting>
  <conditionalFormatting sqref="F294">
    <cfRule type="cellIs" dxfId="2" priority="1062" stopIfTrue="1" operator="lessThan">
      <formula>0</formula>
    </cfRule>
  </conditionalFormatting>
  <conditionalFormatting sqref="F295">
    <cfRule type="cellIs" dxfId="2" priority="1061" stopIfTrue="1" operator="lessThan">
      <formula>0</formula>
    </cfRule>
  </conditionalFormatting>
  <conditionalFormatting sqref="F296">
    <cfRule type="cellIs" dxfId="2" priority="1060" stopIfTrue="1" operator="lessThan">
      <formula>0</formula>
    </cfRule>
  </conditionalFormatting>
  <conditionalFormatting sqref="F297">
    <cfRule type="cellIs" dxfId="2" priority="1059" stopIfTrue="1" operator="lessThan">
      <formula>0</formula>
    </cfRule>
  </conditionalFormatting>
  <conditionalFormatting sqref="F298">
    <cfRule type="cellIs" dxfId="2" priority="1058" stopIfTrue="1" operator="lessThan">
      <formula>0</formula>
    </cfRule>
  </conditionalFormatting>
  <conditionalFormatting sqref="F299">
    <cfRule type="cellIs" dxfId="2" priority="1057" stopIfTrue="1" operator="lessThan">
      <formula>0</formula>
    </cfRule>
  </conditionalFormatting>
  <conditionalFormatting sqref="F300">
    <cfRule type="cellIs" dxfId="2" priority="1056" stopIfTrue="1" operator="lessThan">
      <formula>0</formula>
    </cfRule>
  </conditionalFormatting>
  <conditionalFormatting sqref="F301">
    <cfRule type="cellIs" dxfId="2" priority="1055" stopIfTrue="1" operator="lessThan">
      <formula>0</formula>
    </cfRule>
  </conditionalFormatting>
  <conditionalFormatting sqref="F302">
    <cfRule type="cellIs" dxfId="2" priority="1054" stopIfTrue="1" operator="lessThan">
      <formula>0</formula>
    </cfRule>
  </conditionalFormatting>
  <conditionalFormatting sqref="F303">
    <cfRule type="cellIs" dxfId="2" priority="1053" stopIfTrue="1" operator="lessThan">
      <formula>0</formula>
    </cfRule>
  </conditionalFormatting>
  <conditionalFormatting sqref="F304">
    <cfRule type="cellIs" dxfId="2" priority="1052" stopIfTrue="1" operator="lessThan">
      <formula>0</formula>
    </cfRule>
  </conditionalFormatting>
  <conditionalFormatting sqref="F305">
    <cfRule type="cellIs" dxfId="2" priority="1051" stopIfTrue="1" operator="lessThan">
      <formula>0</formula>
    </cfRule>
  </conditionalFormatting>
  <conditionalFormatting sqref="F306">
    <cfRule type="cellIs" dxfId="2" priority="1050" stopIfTrue="1" operator="lessThan">
      <formula>0</formula>
    </cfRule>
  </conditionalFormatting>
  <conditionalFormatting sqref="F307">
    <cfRule type="cellIs" dxfId="2" priority="1049" stopIfTrue="1" operator="lessThan">
      <formula>0</formula>
    </cfRule>
  </conditionalFormatting>
  <conditionalFormatting sqref="F308">
    <cfRule type="cellIs" dxfId="2" priority="1048" stopIfTrue="1" operator="lessThan">
      <formula>0</formula>
    </cfRule>
  </conditionalFormatting>
  <conditionalFormatting sqref="F309">
    <cfRule type="cellIs" dxfId="2" priority="1047" stopIfTrue="1" operator="lessThan">
      <formula>0</formula>
    </cfRule>
  </conditionalFormatting>
  <conditionalFormatting sqref="F310">
    <cfRule type="cellIs" dxfId="2" priority="1046" stopIfTrue="1" operator="lessThan">
      <formula>0</formula>
    </cfRule>
  </conditionalFormatting>
  <conditionalFormatting sqref="F311">
    <cfRule type="cellIs" dxfId="2" priority="1045" stopIfTrue="1" operator="lessThan">
      <formula>0</formula>
    </cfRule>
  </conditionalFormatting>
  <conditionalFormatting sqref="F312">
    <cfRule type="cellIs" dxfId="2" priority="1044" stopIfTrue="1" operator="lessThan">
      <formula>0</formula>
    </cfRule>
  </conditionalFormatting>
  <conditionalFormatting sqref="F313">
    <cfRule type="cellIs" dxfId="2" priority="1043" stopIfTrue="1" operator="lessThan">
      <formula>0</formula>
    </cfRule>
  </conditionalFormatting>
  <conditionalFormatting sqref="F314">
    <cfRule type="cellIs" dxfId="2" priority="1042" stopIfTrue="1" operator="lessThan">
      <formula>0</formula>
    </cfRule>
  </conditionalFormatting>
  <conditionalFormatting sqref="F315">
    <cfRule type="cellIs" dxfId="2" priority="1041" stopIfTrue="1" operator="lessThan">
      <formula>0</formula>
    </cfRule>
  </conditionalFormatting>
  <conditionalFormatting sqref="F316">
    <cfRule type="cellIs" dxfId="2" priority="1040" stopIfTrue="1" operator="lessThan">
      <formula>0</formula>
    </cfRule>
  </conditionalFormatting>
  <conditionalFormatting sqref="F317">
    <cfRule type="cellIs" dxfId="2" priority="1039" stopIfTrue="1" operator="lessThan">
      <formula>0</formula>
    </cfRule>
  </conditionalFormatting>
  <conditionalFormatting sqref="F318">
    <cfRule type="cellIs" dxfId="2" priority="1038" stopIfTrue="1" operator="lessThan">
      <formula>0</formula>
    </cfRule>
  </conditionalFormatting>
  <conditionalFormatting sqref="F319">
    <cfRule type="cellIs" dxfId="2" priority="1037" stopIfTrue="1" operator="lessThan">
      <formula>0</formula>
    </cfRule>
  </conditionalFormatting>
  <conditionalFormatting sqref="F320">
    <cfRule type="cellIs" dxfId="2" priority="1036" stopIfTrue="1" operator="lessThan">
      <formula>0</formula>
    </cfRule>
  </conditionalFormatting>
  <conditionalFormatting sqref="F321">
    <cfRule type="cellIs" dxfId="2" priority="1035" stopIfTrue="1" operator="lessThan">
      <formula>0</formula>
    </cfRule>
  </conditionalFormatting>
  <conditionalFormatting sqref="F322">
    <cfRule type="cellIs" dxfId="2" priority="1034" stopIfTrue="1" operator="lessThan">
      <formula>0</formula>
    </cfRule>
  </conditionalFormatting>
  <conditionalFormatting sqref="F323">
    <cfRule type="cellIs" dxfId="2" priority="1033" stopIfTrue="1" operator="lessThan">
      <formula>0</formula>
    </cfRule>
  </conditionalFormatting>
  <conditionalFormatting sqref="F324">
    <cfRule type="cellIs" dxfId="2" priority="1032" stopIfTrue="1" operator="lessThan">
      <formula>0</formula>
    </cfRule>
  </conditionalFormatting>
  <conditionalFormatting sqref="F325">
    <cfRule type="cellIs" dxfId="2" priority="1031" stopIfTrue="1" operator="lessThan">
      <formula>0</formula>
    </cfRule>
  </conditionalFormatting>
  <conditionalFormatting sqref="F326">
    <cfRule type="cellIs" dxfId="2" priority="1030" stopIfTrue="1" operator="lessThan">
      <formula>0</formula>
    </cfRule>
  </conditionalFormatting>
  <conditionalFormatting sqref="F327">
    <cfRule type="cellIs" dxfId="2" priority="1029" stopIfTrue="1" operator="lessThan">
      <formula>0</formula>
    </cfRule>
  </conditionalFormatting>
  <conditionalFormatting sqref="F328">
    <cfRule type="cellIs" dxfId="2" priority="1028" stopIfTrue="1" operator="lessThan">
      <formula>0</formula>
    </cfRule>
  </conditionalFormatting>
  <conditionalFormatting sqref="F329">
    <cfRule type="cellIs" dxfId="2" priority="1027" stopIfTrue="1" operator="lessThan">
      <formula>0</formula>
    </cfRule>
  </conditionalFormatting>
  <conditionalFormatting sqref="F331">
    <cfRule type="cellIs" dxfId="2" priority="1025" stopIfTrue="1" operator="lessThan">
      <formula>0</formula>
    </cfRule>
  </conditionalFormatting>
  <conditionalFormatting sqref="F332">
    <cfRule type="cellIs" dxfId="2" priority="1024" stopIfTrue="1" operator="lessThan">
      <formula>0</formula>
    </cfRule>
  </conditionalFormatting>
  <conditionalFormatting sqref="F333">
    <cfRule type="cellIs" dxfId="2" priority="1023" stopIfTrue="1" operator="lessThan">
      <formula>0</formula>
    </cfRule>
  </conditionalFormatting>
  <conditionalFormatting sqref="F334">
    <cfRule type="cellIs" dxfId="2" priority="1022" stopIfTrue="1" operator="lessThan">
      <formula>0</formula>
    </cfRule>
  </conditionalFormatting>
  <conditionalFormatting sqref="F335">
    <cfRule type="cellIs" dxfId="2" priority="1021" stopIfTrue="1" operator="lessThan">
      <formula>0</formula>
    </cfRule>
  </conditionalFormatting>
  <conditionalFormatting sqref="F336">
    <cfRule type="cellIs" dxfId="2" priority="1020" stopIfTrue="1" operator="lessThan">
      <formula>0</formula>
    </cfRule>
  </conditionalFormatting>
  <conditionalFormatting sqref="F337">
    <cfRule type="cellIs" dxfId="2" priority="1019" stopIfTrue="1" operator="lessThan">
      <formula>0</formula>
    </cfRule>
  </conditionalFormatting>
  <conditionalFormatting sqref="F338">
    <cfRule type="cellIs" dxfId="2" priority="1018" stopIfTrue="1" operator="lessThan">
      <formula>0</formula>
    </cfRule>
  </conditionalFormatting>
  <conditionalFormatting sqref="F339">
    <cfRule type="cellIs" dxfId="2" priority="1017" stopIfTrue="1" operator="lessThan">
      <formula>0</formula>
    </cfRule>
  </conditionalFormatting>
  <conditionalFormatting sqref="F340">
    <cfRule type="cellIs" dxfId="2" priority="1016" stopIfTrue="1" operator="lessThan">
      <formula>0</formula>
    </cfRule>
  </conditionalFormatting>
  <conditionalFormatting sqref="F341">
    <cfRule type="cellIs" dxfId="2" priority="1015" stopIfTrue="1" operator="lessThan">
      <formula>0</formula>
    </cfRule>
  </conditionalFormatting>
  <conditionalFormatting sqref="F342">
    <cfRule type="cellIs" dxfId="2" priority="1014" stopIfTrue="1" operator="lessThan">
      <formula>0</formula>
    </cfRule>
  </conditionalFormatting>
  <conditionalFormatting sqref="F343">
    <cfRule type="cellIs" dxfId="2" priority="1013" stopIfTrue="1" operator="lessThan">
      <formula>0</formula>
    </cfRule>
  </conditionalFormatting>
  <conditionalFormatting sqref="F344">
    <cfRule type="cellIs" dxfId="2" priority="1012" stopIfTrue="1" operator="lessThan">
      <formula>0</formula>
    </cfRule>
  </conditionalFormatting>
  <conditionalFormatting sqref="F345">
    <cfRule type="cellIs" dxfId="2" priority="1011" stopIfTrue="1" operator="lessThan">
      <formula>0</formula>
    </cfRule>
  </conditionalFormatting>
  <conditionalFormatting sqref="F346">
    <cfRule type="cellIs" dxfId="2" priority="1010" stopIfTrue="1" operator="lessThan">
      <formula>0</formula>
    </cfRule>
  </conditionalFormatting>
  <conditionalFormatting sqref="F347">
    <cfRule type="cellIs" dxfId="2" priority="1009" stopIfTrue="1" operator="lessThan">
      <formula>0</formula>
    </cfRule>
  </conditionalFormatting>
  <conditionalFormatting sqref="F348">
    <cfRule type="cellIs" dxfId="2" priority="1008" stopIfTrue="1" operator="lessThan">
      <formula>0</formula>
    </cfRule>
  </conditionalFormatting>
  <conditionalFormatting sqref="F349">
    <cfRule type="cellIs" dxfId="2" priority="1007" stopIfTrue="1" operator="lessThan">
      <formula>0</formula>
    </cfRule>
  </conditionalFormatting>
  <conditionalFormatting sqref="F350">
    <cfRule type="cellIs" dxfId="2" priority="1006" stopIfTrue="1" operator="lessThan">
      <formula>0</formula>
    </cfRule>
  </conditionalFormatting>
  <conditionalFormatting sqref="F351">
    <cfRule type="cellIs" dxfId="2" priority="1005" stopIfTrue="1" operator="lessThan">
      <formula>0</formula>
    </cfRule>
  </conditionalFormatting>
  <conditionalFormatting sqref="F352">
    <cfRule type="cellIs" dxfId="2" priority="1004" stopIfTrue="1" operator="lessThan">
      <formula>0</formula>
    </cfRule>
  </conditionalFormatting>
  <conditionalFormatting sqref="F353">
    <cfRule type="cellIs" dxfId="2" priority="1003" stopIfTrue="1" operator="lessThan">
      <formula>0</formula>
    </cfRule>
  </conditionalFormatting>
  <conditionalFormatting sqref="F354">
    <cfRule type="cellIs" dxfId="2" priority="1002" stopIfTrue="1" operator="lessThan">
      <formula>0</formula>
    </cfRule>
  </conditionalFormatting>
  <conditionalFormatting sqref="F355">
    <cfRule type="cellIs" dxfId="2" priority="1001" stopIfTrue="1" operator="lessThan">
      <formula>0</formula>
    </cfRule>
  </conditionalFormatting>
  <conditionalFormatting sqref="F356">
    <cfRule type="cellIs" dxfId="2" priority="1000" stopIfTrue="1" operator="lessThan">
      <formula>0</formula>
    </cfRule>
  </conditionalFormatting>
  <conditionalFormatting sqref="F357">
    <cfRule type="cellIs" dxfId="2" priority="999" stopIfTrue="1" operator="lessThan">
      <formula>0</formula>
    </cfRule>
  </conditionalFormatting>
  <conditionalFormatting sqref="F358">
    <cfRule type="cellIs" dxfId="2" priority="998" stopIfTrue="1" operator="lessThan">
      <formula>0</formula>
    </cfRule>
  </conditionalFormatting>
  <conditionalFormatting sqref="F359">
    <cfRule type="cellIs" dxfId="2" priority="997" stopIfTrue="1" operator="lessThan">
      <formula>0</formula>
    </cfRule>
  </conditionalFormatting>
  <conditionalFormatting sqref="F360">
    <cfRule type="cellIs" dxfId="2" priority="996" stopIfTrue="1" operator="lessThan">
      <formula>0</formula>
    </cfRule>
  </conditionalFormatting>
  <conditionalFormatting sqref="F361">
    <cfRule type="cellIs" dxfId="2" priority="995" stopIfTrue="1" operator="lessThan">
      <formula>0</formula>
    </cfRule>
  </conditionalFormatting>
  <conditionalFormatting sqref="F362">
    <cfRule type="cellIs" dxfId="2" priority="994" stopIfTrue="1" operator="lessThan">
      <formula>0</formula>
    </cfRule>
  </conditionalFormatting>
  <conditionalFormatting sqref="F363">
    <cfRule type="cellIs" dxfId="2" priority="993" stopIfTrue="1" operator="lessThan">
      <formula>0</formula>
    </cfRule>
  </conditionalFormatting>
  <conditionalFormatting sqref="F364">
    <cfRule type="cellIs" dxfId="2" priority="992" stopIfTrue="1" operator="lessThan">
      <formula>0</formula>
    </cfRule>
  </conditionalFormatting>
  <conditionalFormatting sqref="F365">
    <cfRule type="cellIs" dxfId="2" priority="991" stopIfTrue="1" operator="lessThan">
      <formula>0</formula>
    </cfRule>
  </conditionalFormatting>
  <conditionalFormatting sqref="F366">
    <cfRule type="cellIs" dxfId="2" priority="990" stopIfTrue="1" operator="lessThan">
      <formula>0</formula>
    </cfRule>
  </conditionalFormatting>
  <conditionalFormatting sqref="F367">
    <cfRule type="cellIs" dxfId="2" priority="989" stopIfTrue="1" operator="lessThan">
      <formula>0</formula>
    </cfRule>
  </conditionalFormatting>
  <conditionalFormatting sqref="F368">
    <cfRule type="cellIs" dxfId="2" priority="988" stopIfTrue="1" operator="lessThan">
      <formula>0</formula>
    </cfRule>
  </conditionalFormatting>
  <conditionalFormatting sqref="F369">
    <cfRule type="cellIs" dxfId="2" priority="987" stopIfTrue="1" operator="lessThan">
      <formula>0</formula>
    </cfRule>
  </conditionalFormatting>
  <conditionalFormatting sqref="F370">
    <cfRule type="cellIs" dxfId="2" priority="986" stopIfTrue="1" operator="lessThan">
      <formula>0</formula>
    </cfRule>
  </conditionalFormatting>
  <conditionalFormatting sqref="F371">
    <cfRule type="cellIs" dxfId="2" priority="985" stopIfTrue="1" operator="lessThan">
      <formula>0</formula>
    </cfRule>
  </conditionalFormatting>
  <conditionalFormatting sqref="F372">
    <cfRule type="cellIs" dxfId="2" priority="984" stopIfTrue="1" operator="lessThan">
      <formula>0</formula>
    </cfRule>
  </conditionalFormatting>
  <conditionalFormatting sqref="F373">
    <cfRule type="cellIs" dxfId="2" priority="983" stopIfTrue="1" operator="lessThan">
      <formula>0</formula>
    </cfRule>
  </conditionalFormatting>
  <conditionalFormatting sqref="F374">
    <cfRule type="cellIs" dxfId="2" priority="982" stopIfTrue="1" operator="lessThan">
      <formula>0</formula>
    </cfRule>
  </conditionalFormatting>
  <conditionalFormatting sqref="F375">
    <cfRule type="cellIs" dxfId="2" priority="981" stopIfTrue="1" operator="lessThan">
      <formula>0</formula>
    </cfRule>
  </conditionalFormatting>
  <conditionalFormatting sqref="F376">
    <cfRule type="cellIs" dxfId="2" priority="980" stopIfTrue="1" operator="lessThan">
      <formula>0</formula>
    </cfRule>
  </conditionalFormatting>
  <conditionalFormatting sqref="F377">
    <cfRule type="cellIs" dxfId="2" priority="979" stopIfTrue="1" operator="lessThan">
      <formula>0</formula>
    </cfRule>
  </conditionalFormatting>
  <conditionalFormatting sqref="F378">
    <cfRule type="cellIs" dxfId="2" priority="978" stopIfTrue="1" operator="lessThan">
      <formula>0</formula>
    </cfRule>
  </conditionalFormatting>
  <conditionalFormatting sqref="F379">
    <cfRule type="cellIs" dxfId="2" priority="977" stopIfTrue="1" operator="lessThan">
      <formula>0</formula>
    </cfRule>
  </conditionalFormatting>
  <conditionalFormatting sqref="F380">
    <cfRule type="cellIs" dxfId="2" priority="976" stopIfTrue="1" operator="lessThan">
      <formula>0</formula>
    </cfRule>
  </conditionalFormatting>
  <conditionalFormatting sqref="F381">
    <cfRule type="cellIs" dxfId="2" priority="975" stopIfTrue="1" operator="lessThan">
      <formula>0</formula>
    </cfRule>
  </conditionalFormatting>
  <conditionalFormatting sqref="F382">
    <cfRule type="cellIs" dxfId="2" priority="974" stopIfTrue="1" operator="lessThan">
      <formula>0</formula>
    </cfRule>
  </conditionalFormatting>
  <conditionalFormatting sqref="F383">
    <cfRule type="cellIs" dxfId="2" priority="973" stopIfTrue="1" operator="lessThan">
      <formula>0</formula>
    </cfRule>
  </conditionalFormatting>
  <conditionalFormatting sqref="F384">
    <cfRule type="cellIs" dxfId="2" priority="972" stopIfTrue="1" operator="lessThan">
      <formula>0</formula>
    </cfRule>
  </conditionalFormatting>
  <conditionalFormatting sqref="F385">
    <cfRule type="cellIs" dxfId="2" priority="971" stopIfTrue="1" operator="lessThan">
      <formula>0</formula>
    </cfRule>
  </conditionalFormatting>
  <conditionalFormatting sqref="F386">
    <cfRule type="cellIs" dxfId="2" priority="970" stopIfTrue="1" operator="lessThan">
      <formula>0</formula>
    </cfRule>
  </conditionalFormatting>
  <conditionalFormatting sqref="F387">
    <cfRule type="cellIs" dxfId="2" priority="969" stopIfTrue="1" operator="lessThan">
      <formula>0</formula>
    </cfRule>
  </conditionalFormatting>
  <conditionalFormatting sqref="F388">
    <cfRule type="cellIs" dxfId="2" priority="968" stopIfTrue="1" operator="lessThan">
      <formula>0</formula>
    </cfRule>
  </conditionalFormatting>
  <conditionalFormatting sqref="F389">
    <cfRule type="cellIs" dxfId="2" priority="967" stopIfTrue="1" operator="lessThan">
      <formula>0</formula>
    </cfRule>
  </conditionalFormatting>
  <conditionalFormatting sqref="F390">
    <cfRule type="cellIs" dxfId="2" priority="966" stopIfTrue="1" operator="lessThan">
      <formula>0</formula>
    </cfRule>
  </conditionalFormatting>
  <conditionalFormatting sqref="F391">
    <cfRule type="cellIs" dxfId="2" priority="965" stopIfTrue="1" operator="lessThan">
      <formula>0</formula>
    </cfRule>
  </conditionalFormatting>
  <conditionalFormatting sqref="F392">
    <cfRule type="cellIs" dxfId="2" priority="964" stopIfTrue="1" operator="lessThan">
      <formula>0</formula>
    </cfRule>
  </conditionalFormatting>
  <conditionalFormatting sqref="F393">
    <cfRule type="cellIs" dxfId="2" priority="963" stopIfTrue="1" operator="lessThan">
      <formula>0</formula>
    </cfRule>
  </conditionalFormatting>
  <conditionalFormatting sqref="F394">
    <cfRule type="cellIs" dxfId="2" priority="962" stopIfTrue="1" operator="lessThan">
      <formula>0</formula>
    </cfRule>
  </conditionalFormatting>
  <conditionalFormatting sqref="F395">
    <cfRule type="cellIs" dxfId="2" priority="961" stopIfTrue="1" operator="lessThan">
      <formula>0</formula>
    </cfRule>
  </conditionalFormatting>
  <conditionalFormatting sqref="F396">
    <cfRule type="cellIs" dxfId="2" priority="960" stopIfTrue="1" operator="lessThan">
      <formula>0</formula>
    </cfRule>
  </conditionalFormatting>
  <conditionalFormatting sqref="F397">
    <cfRule type="cellIs" dxfId="2" priority="959" stopIfTrue="1" operator="lessThan">
      <formula>0</formula>
    </cfRule>
  </conditionalFormatting>
  <conditionalFormatting sqref="F398">
    <cfRule type="cellIs" dxfId="2" priority="958" stopIfTrue="1" operator="lessThan">
      <formula>0</formula>
    </cfRule>
  </conditionalFormatting>
  <conditionalFormatting sqref="F399">
    <cfRule type="cellIs" dxfId="2" priority="957" stopIfTrue="1" operator="lessThan">
      <formula>0</formula>
    </cfRule>
  </conditionalFormatting>
  <conditionalFormatting sqref="F400">
    <cfRule type="cellIs" dxfId="2" priority="956" stopIfTrue="1" operator="lessThan">
      <formula>0</formula>
    </cfRule>
  </conditionalFormatting>
  <conditionalFormatting sqref="F401">
    <cfRule type="cellIs" dxfId="2" priority="955" stopIfTrue="1" operator="lessThan">
      <formula>0</formula>
    </cfRule>
  </conditionalFormatting>
  <conditionalFormatting sqref="F402">
    <cfRule type="cellIs" dxfId="2" priority="954" stopIfTrue="1" operator="lessThan">
      <formula>0</formula>
    </cfRule>
  </conditionalFormatting>
  <conditionalFormatting sqref="F403">
    <cfRule type="cellIs" dxfId="2" priority="953" stopIfTrue="1" operator="lessThan">
      <formula>0</formula>
    </cfRule>
  </conditionalFormatting>
  <conditionalFormatting sqref="F404">
    <cfRule type="cellIs" dxfId="2" priority="952" stopIfTrue="1" operator="lessThan">
      <formula>0</formula>
    </cfRule>
  </conditionalFormatting>
  <conditionalFormatting sqref="F405">
    <cfRule type="cellIs" dxfId="2" priority="951" stopIfTrue="1" operator="lessThan">
      <formula>0</formula>
    </cfRule>
  </conditionalFormatting>
  <conditionalFormatting sqref="F406">
    <cfRule type="cellIs" dxfId="2" priority="950" stopIfTrue="1" operator="lessThan">
      <formula>0</formula>
    </cfRule>
  </conditionalFormatting>
  <conditionalFormatting sqref="F407">
    <cfRule type="cellIs" dxfId="2" priority="949" stopIfTrue="1" operator="lessThan">
      <formula>0</formula>
    </cfRule>
  </conditionalFormatting>
  <conditionalFormatting sqref="F408">
    <cfRule type="cellIs" dxfId="2" priority="948" stopIfTrue="1" operator="lessThan">
      <formula>0</formula>
    </cfRule>
  </conditionalFormatting>
  <conditionalFormatting sqref="F409">
    <cfRule type="cellIs" dxfId="2" priority="947" stopIfTrue="1" operator="lessThan">
      <formula>0</formula>
    </cfRule>
  </conditionalFormatting>
  <conditionalFormatting sqref="F410">
    <cfRule type="cellIs" dxfId="2" priority="946" stopIfTrue="1" operator="lessThan">
      <formula>0</formula>
    </cfRule>
  </conditionalFormatting>
  <conditionalFormatting sqref="F411">
    <cfRule type="cellIs" dxfId="2" priority="945" stopIfTrue="1" operator="lessThan">
      <formula>0</formula>
    </cfRule>
  </conditionalFormatting>
  <conditionalFormatting sqref="F412">
    <cfRule type="cellIs" dxfId="2" priority="944" stopIfTrue="1" operator="lessThan">
      <formula>0</formula>
    </cfRule>
  </conditionalFormatting>
  <conditionalFormatting sqref="F413">
    <cfRule type="cellIs" dxfId="2" priority="943" stopIfTrue="1" operator="lessThan">
      <formula>0</formula>
    </cfRule>
  </conditionalFormatting>
  <conditionalFormatting sqref="F414">
    <cfRule type="cellIs" dxfId="2" priority="942" stopIfTrue="1" operator="lessThan">
      <formula>0</formula>
    </cfRule>
  </conditionalFormatting>
  <conditionalFormatting sqref="F415">
    <cfRule type="cellIs" dxfId="2" priority="941" stopIfTrue="1" operator="lessThan">
      <formula>0</formula>
    </cfRule>
  </conditionalFormatting>
  <conditionalFormatting sqref="F416">
    <cfRule type="cellIs" dxfId="2" priority="940" stopIfTrue="1" operator="lessThan">
      <formula>0</formula>
    </cfRule>
  </conditionalFormatting>
  <conditionalFormatting sqref="F417">
    <cfRule type="cellIs" dxfId="2" priority="939" stopIfTrue="1" operator="lessThan">
      <formula>0</formula>
    </cfRule>
  </conditionalFormatting>
  <conditionalFormatting sqref="F418">
    <cfRule type="cellIs" dxfId="2" priority="938" stopIfTrue="1" operator="lessThan">
      <formula>0</formula>
    </cfRule>
  </conditionalFormatting>
  <conditionalFormatting sqref="F419">
    <cfRule type="cellIs" dxfId="2" priority="937" stopIfTrue="1" operator="lessThan">
      <formula>0</formula>
    </cfRule>
  </conditionalFormatting>
  <conditionalFormatting sqref="F420">
    <cfRule type="cellIs" dxfId="2" priority="936" stopIfTrue="1" operator="lessThan">
      <formula>0</formula>
    </cfRule>
  </conditionalFormatting>
  <conditionalFormatting sqref="F421">
    <cfRule type="cellIs" dxfId="2" priority="935" stopIfTrue="1" operator="lessThan">
      <formula>0</formula>
    </cfRule>
  </conditionalFormatting>
  <conditionalFormatting sqref="F422">
    <cfRule type="cellIs" dxfId="2" priority="934" stopIfTrue="1" operator="lessThan">
      <formula>0</formula>
    </cfRule>
  </conditionalFormatting>
  <conditionalFormatting sqref="F423">
    <cfRule type="cellIs" dxfId="2" priority="933" stopIfTrue="1" operator="lessThan">
      <formula>0</formula>
    </cfRule>
  </conditionalFormatting>
  <conditionalFormatting sqref="F424">
    <cfRule type="cellIs" dxfId="2" priority="932" stopIfTrue="1" operator="lessThan">
      <formula>0</formula>
    </cfRule>
  </conditionalFormatting>
  <conditionalFormatting sqref="F425">
    <cfRule type="cellIs" dxfId="2" priority="931" stopIfTrue="1" operator="lessThan">
      <formula>0</formula>
    </cfRule>
  </conditionalFormatting>
  <conditionalFormatting sqref="F426">
    <cfRule type="cellIs" dxfId="2" priority="930" stopIfTrue="1" operator="lessThan">
      <formula>0</formula>
    </cfRule>
  </conditionalFormatting>
  <conditionalFormatting sqref="F427">
    <cfRule type="cellIs" dxfId="2" priority="929" stopIfTrue="1" operator="lessThan">
      <formula>0</formula>
    </cfRule>
  </conditionalFormatting>
  <conditionalFormatting sqref="F428">
    <cfRule type="cellIs" dxfId="2" priority="928" stopIfTrue="1" operator="lessThan">
      <formula>0</formula>
    </cfRule>
  </conditionalFormatting>
  <conditionalFormatting sqref="F429">
    <cfRule type="cellIs" dxfId="2" priority="927" stopIfTrue="1" operator="lessThan">
      <formula>0</formula>
    </cfRule>
  </conditionalFormatting>
  <conditionalFormatting sqref="F430">
    <cfRule type="cellIs" dxfId="2" priority="926" stopIfTrue="1" operator="lessThan">
      <formula>0</formula>
    </cfRule>
  </conditionalFormatting>
  <conditionalFormatting sqref="F431">
    <cfRule type="cellIs" dxfId="2" priority="925" stopIfTrue="1" operator="lessThan">
      <formula>0</formula>
    </cfRule>
  </conditionalFormatting>
  <conditionalFormatting sqref="F432">
    <cfRule type="cellIs" dxfId="2" priority="924" stopIfTrue="1" operator="lessThan">
      <formula>0</formula>
    </cfRule>
  </conditionalFormatting>
  <conditionalFormatting sqref="F433">
    <cfRule type="cellIs" dxfId="2" priority="923" stopIfTrue="1" operator="lessThan">
      <formula>0</formula>
    </cfRule>
  </conditionalFormatting>
  <conditionalFormatting sqref="F434">
    <cfRule type="cellIs" dxfId="2" priority="922" stopIfTrue="1" operator="lessThan">
      <formula>0</formula>
    </cfRule>
  </conditionalFormatting>
  <conditionalFormatting sqref="F435">
    <cfRule type="cellIs" dxfId="2" priority="921" stopIfTrue="1" operator="lessThan">
      <formula>0</formula>
    </cfRule>
  </conditionalFormatting>
  <conditionalFormatting sqref="F436">
    <cfRule type="cellIs" dxfId="2" priority="920" stopIfTrue="1" operator="lessThan">
      <formula>0</formula>
    </cfRule>
  </conditionalFormatting>
  <conditionalFormatting sqref="F437">
    <cfRule type="cellIs" dxfId="2" priority="919" stopIfTrue="1" operator="lessThan">
      <formula>0</formula>
    </cfRule>
  </conditionalFormatting>
  <conditionalFormatting sqref="F438">
    <cfRule type="cellIs" dxfId="2" priority="918" stopIfTrue="1" operator="lessThan">
      <formula>0</formula>
    </cfRule>
  </conditionalFormatting>
  <conditionalFormatting sqref="F439">
    <cfRule type="cellIs" dxfId="2" priority="917" stopIfTrue="1" operator="lessThan">
      <formula>0</formula>
    </cfRule>
  </conditionalFormatting>
  <conditionalFormatting sqref="F440">
    <cfRule type="cellIs" dxfId="2" priority="916" stopIfTrue="1" operator="lessThan">
      <formula>0</formula>
    </cfRule>
  </conditionalFormatting>
  <conditionalFormatting sqref="F441">
    <cfRule type="cellIs" dxfId="2" priority="915" stopIfTrue="1" operator="lessThan">
      <formula>0</formula>
    </cfRule>
  </conditionalFormatting>
  <conditionalFormatting sqref="F442">
    <cfRule type="cellIs" dxfId="2" priority="914" stopIfTrue="1" operator="lessThan">
      <formula>0</formula>
    </cfRule>
  </conditionalFormatting>
  <conditionalFormatting sqref="F443">
    <cfRule type="cellIs" dxfId="2" priority="913" stopIfTrue="1" operator="lessThan">
      <formula>0</formula>
    </cfRule>
  </conditionalFormatting>
  <conditionalFormatting sqref="F444">
    <cfRule type="cellIs" dxfId="2" priority="912" stopIfTrue="1" operator="lessThan">
      <formula>0</formula>
    </cfRule>
  </conditionalFormatting>
  <conditionalFormatting sqref="F445">
    <cfRule type="cellIs" dxfId="2" priority="911" stopIfTrue="1" operator="lessThan">
      <formula>0</formula>
    </cfRule>
  </conditionalFormatting>
  <conditionalFormatting sqref="F446">
    <cfRule type="cellIs" dxfId="2" priority="910" stopIfTrue="1" operator="lessThan">
      <formula>0</formula>
    </cfRule>
  </conditionalFormatting>
  <conditionalFormatting sqref="F447">
    <cfRule type="cellIs" dxfId="2" priority="909" stopIfTrue="1" operator="lessThan">
      <formula>0</formula>
    </cfRule>
  </conditionalFormatting>
  <conditionalFormatting sqref="F448">
    <cfRule type="cellIs" dxfId="2" priority="908" stopIfTrue="1" operator="lessThan">
      <formula>0</formula>
    </cfRule>
  </conditionalFormatting>
  <conditionalFormatting sqref="F449">
    <cfRule type="cellIs" dxfId="2" priority="907" stopIfTrue="1" operator="lessThan">
      <formula>0</formula>
    </cfRule>
  </conditionalFormatting>
  <conditionalFormatting sqref="F450">
    <cfRule type="cellIs" dxfId="2" priority="906" stopIfTrue="1" operator="lessThan">
      <formula>0</formula>
    </cfRule>
  </conditionalFormatting>
  <conditionalFormatting sqref="F451">
    <cfRule type="cellIs" dxfId="2" priority="905" stopIfTrue="1" operator="lessThan">
      <formula>0</formula>
    </cfRule>
  </conditionalFormatting>
  <conditionalFormatting sqref="F452">
    <cfRule type="cellIs" dxfId="2" priority="904" stopIfTrue="1" operator="lessThan">
      <formula>0</formula>
    </cfRule>
  </conditionalFormatting>
  <conditionalFormatting sqref="F453">
    <cfRule type="cellIs" dxfId="2" priority="903" stopIfTrue="1" operator="lessThan">
      <formula>0</formula>
    </cfRule>
  </conditionalFormatting>
  <conditionalFormatting sqref="F454">
    <cfRule type="cellIs" dxfId="2" priority="902" stopIfTrue="1" operator="lessThan">
      <formula>0</formula>
    </cfRule>
  </conditionalFormatting>
  <conditionalFormatting sqref="F455">
    <cfRule type="cellIs" dxfId="2" priority="901" stopIfTrue="1" operator="lessThan">
      <formula>0</formula>
    </cfRule>
  </conditionalFormatting>
  <conditionalFormatting sqref="F456">
    <cfRule type="cellIs" dxfId="2" priority="900" stopIfTrue="1" operator="lessThan">
      <formula>0</formula>
    </cfRule>
  </conditionalFormatting>
  <conditionalFormatting sqref="F457">
    <cfRule type="cellIs" dxfId="2" priority="899" stopIfTrue="1" operator="lessThan">
      <formula>0</formula>
    </cfRule>
  </conditionalFormatting>
  <conditionalFormatting sqref="F458">
    <cfRule type="cellIs" dxfId="2" priority="898" stopIfTrue="1" operator="lessThan">
      <formula>0</formula>
    </cfRule>
  </conditionalFormatting>
  <conditionalFormatting sqref="F459">
    <cfRule type="cellIs" dxfId="2" priority="897" stopIfTrue="1" operator="lessThan">
      <formula>0</formula>
    </cfRule>
  </conditionalFormatting>
  <conditionalFormatting sqref="F460">
    <cfRule type="cellIs" dxfId="2" priority="896" stopIfTrue="1" operator="lessThan">
      <formula>0</formula>
    </cfRule>
  </conditionalFormatting>
  <conditionalFormatting sqref="F461">
    <cfRule type="cellIs" dxfId="2" priority="895" stopIfTrue="1" operator="lessThan">
      <formula>0</formula>
    </cfRule>
  </conditionalFormatting>
  <conditionalFormatting sqref="F462">
    <cfRule type="cellIs" dxfId="2" priority="894" stopIfTrue="1" operator="lessThan">
      <formula>0</formula>
    </cfRule>
  </conditionalFormatting>
  <conditionalFormatting sqref="F463">
    <cfRule type="cellIs" dxfId="2" priority="893" stopIfTrue="1" operator="lessThan">
      <formula>0</formula>
    </cfRule>
  </conditionalFormatting>
  <conditionalFormatting sqref="F464">
    <cfRule type="cellIs" dxfId="2" priority="892" stopIfTrue="1" operator="lessThan">
      <formula>0</formula>
    </cfRule>
  </conditionalFormatting>
  <conditionalFormatting sqref="F465">
    <cfRule type="cellIs" dxfId="2" priority="891" stopIfTrue="1" operator="lessThan">
      <formula>0</formula>
    </cfRule>
  </conditionalFormatting>
  <conditionalFormatting sqref="F466">
    <cfRule type="cellIs" dxfId="2" priority="890" stopIfTrue="1" operator="lessThan">
      <formula>0</formula>
    </cfRule>
  </conditionalFormatting>
  <conditionalFormatting sqref="F467">
    <cfRule type="cellIs" dxfId="2" priority="889" stopIfTrue="1" operator="lessThan">
      <formula>0</formula>
    </cfRule>
  </conditionalFormatting>
  <conditionalFormatting sqref="F468">
    <cfRule type="cellIs" dxfId="2" priority="888" stopIfTrue="1" operator="lessThan">
      <formula>0</formula>
    </cfRule>
  </conditionalFormatting>
  <conditionalFormatting sqref="F469">
    <cfRule type="cellIs" dxfId="2" priority="887" stopIfTrue="1" operator="lessThan">
      <formula>0</formula>
    </cfRule>
  </conditionalFormatting>
  <conditionalFormatting sqref="F470">
    <cfRule type="cellIs" dxfId="2" priority="886" stopIfTrue="1" operator="lessThan">
      <formula>0</formula>
    </cfRule>
  </conditionalFormatting>
  <conditionalFormatting sqref="F471">
    <cfRule type="cellIs" dxfId="2" priority="885" stopIfTrue="1" operator="lessThan">
      <formula>0</formula>
    </cfRule>
  </conditionalFormatting>
  <conditionalFormatting sqref="F472">
    <cfRule type="cellIs" dxfId="2" priority="884" stopIfTrue="1" operator="lessThan">
      <formula>0</formula>
    </cfRule>
  </conditionalFormatting>
  <conditionalFormatting sqref="F473">
    <cfRule type="cellIs" dxfId="2" priority="883" stopIfTrue="1" operator="lessThan">
      <formula>0</formula>
    </cfRule>
  </conditionalFormatting>
  <conditionalFormatting sqref="F474">
    <cfRule type="cellIs" dxfId="2" priority="882" stopIfTrue="1" operator="lessThan">
      <formula>0</formula>
    </cfRule>
  </conditionalFormatting>
  <conditionalFormatting sqref="F475">
    <cfRule type="cellIs" dxfId="2" priority="881" stopIfTrue="1" operator="lessThan">
      <formula>0</formula>
    </cfRule>
  </conditionalFormatting>
  <conditionalFormatting sqref="F476">
    <cfRule type="cellIs" dxfId="2" priority="880" stopIfTrue="1" operator="lessThan">
      <formula>0</formula>
    </cfRule>
  </conditionalFormatting>
  <conditionalFormatting sqref="F477">
    <cfRule type="cellIs" dxfId="2" priority="879" stopIfTrue="1" operator="lessThan">
      <formula>0</formula>
    </cfRule>
  </conditionalFormatting>
  <conditionalFormatting sqref="F478">
    <cfRule type="cellIs" dxfId="2" priority="878" stopIfTrue="1" operator="lessThan">
      <formula>0</formula>
    </cfRule>
  </conditionalFormatting>
  <conditionalFormatting sqref="F479">
    <cfRule type="cellIs" dxfId="2" priority="877" stopIfTrue="1" operator="lessThan">
      <formula>0</formula>
    </cfRule>
  </conditionalFormatting>
  <conditionalFormatting sqref="F480">
    <cfRule type="cellIs" dxfId="2" priority="876" stopIfTrue="1" operator="lessThan">
      <formula>0</formula>
    </cfRule>
  </conditionalFormatting>
  <conditionalFormatting sqref="F481">
    <cfRule type="cellIs" dxfId="2" priority="875" stopIfTrue="1" operator="lessThan">
      <formula>0</formula>
    </cfRule>
  </conditionalFormatting>
  <conditionalFormatting sqref="F482">
    <cfRule type="cellIs" dxfId="2" priority="874" stopIfTrue="1" operator="lessThan">
      <formula>0</formula>
    </cfRule>
  </conditionalFormatting>
  <conditionalFormatting sqref="F483">
    <cfRule type="cellIs" dxfId="2" priority="873" stopIfTrue="1" operator="lessThan">
      <formula>0</formula>
    </cfRule>
  </conditionalFormatting>
  <conditionalFormatting sqref="F484">
    <cfRule type="cellIs" dxfId="2" priority="872" stopIfTrue="1" operator="lessThan">
      <formula>0</formula>
    </cfRule>
  </conditionalFormatting>
  <conditionalFormatting sqref="F485">
    <cfRule type="cellIs" dxfId="2" priority="871" stopIfTrue="1" operator="lessThan">
      <formula>0</formula>
    </cfRule>
  </conditionalFormatting>
  <conditionalFormatting sqref="F486">
    <cfRule type="cellIs" dxfId="2" priority="870" stopIfTrue="1" operator="lessThan">
      <formula>0</formula>
    </cfRule>
  </conditionalFormatting>
  <conditionalFormatting sqref="F487">
    <cfRule type="cellIs" dxfId="2" priority="869" stopIfTrue="1" operator="lessThan">
      <formula>0</formula>
    </cfRule>
  </conditionalFormatting>
  <conditionalFormatting sqref="F488">
    <cfRule type="cellIs" dxfId="2" priority="868" stopIfTrue="1" operator="lessThan">
      <formula>0</formula>
    </cfRule>
  </conditionalFormatting>
  <conditionalFormatting sqref="F489">
    <cfRule type="cellIs" dxfId="2" priority="867" stopIfTrue="1" operator="lessThan">
      <formula>0</formula>
    </cfRule>
  </conditionalFormatting>
  <conditionalFormatting sqref="F490">
    <cfRule type="cellIs" dxfId="2" priority="866" stopIfTrue="1" operator="lessThan">
      <formula>0</formula>
    </cfRule>
  </conditionalFormatting>
  <conditionalFormatting sqref="F491">
    <cfRule type="cellIs" dxfId="2" priority="865" stopIfTrue="1" operator="lessThan">
      <formula>0</formula>
    </cfRule>
  </conditionalFormatting>
  <conditionalFormatting sqref="F492">
    <cfRule type="cellIs" dxfId="2" priority="864" stopIfTrue="1" operator="lessThan">
      <formula>0</formula>
    </cfRule>
  </conditionalFormatting>
  <conditionalFormatting sqref="F493">
    <cfRule type="cellIs" dxfId="2" priority="863" stopIfTrue="1" operator="lessThan">
      <formula>0</formula>
    </cfRule>
  </conditionalFormatting>
  <conditionalFormatting sqref="F494">
    <cfRule type="cellIs" dxfId="2" priority="862" stopIfTrue="1" operator="lessThan">
      <formula>0</formula>
    </cfRule>
  </conditionalFormatting>
  <conditionalFormatting sqref="F495">
    <cfRule type="cellIs" dxfId="2" priority="861" stopIfTrue="1" operator="lessThan">
      <formula>0</formula>
    </cfRule>
  </conditionalFormatting>
  <conditionalFormatting sqref="F496">
    <cfRule type="cellIs" dxfId="2" priority="860" stopIfTrue="1" operator="lessThan">
      <formula>0</formula>
    </cfRule>
  </conditionalFormatting>
  <conditionalFormatting sqref="F497">
    <cfRule type="cellIs" dxfId="2" priority="859" stopIfTrue="1" operator="lessThan">
      <formula>0</formula>
    </cfRule>
  </conditionalFormatting>
  <conditionalFormatting sqref="F498">
    <cfRule type="cellIs" dxfId="2" priority="858" stopIfTrue="1" operator="lessThan">
      <formula>0</formula>
    </cfRule>
  </conditionalFormatting>
  <conditionalFormatting sqref="F499">
    <cfRule type="cellIs" dxfId="2" priority="857" stopIfTrue="1" operator="lessThan">
      <formula>0</formula>
    </cfRule>
  </conditionalFormatting>
  <conditionalFormatting sqref="F500">
    <cfRule type="cellIs" dxfId="2" priority="856" stopIfTrue="1" operator="lessThan">
      <formula>0</formula>
    </cfRule>
  </conditionalFormatting>
  <conditionalFormatting sqref="F501">
    <cfRule type="cellIs" dxfId="2" priority="855" stopIfTrue="1" operator="lessThan">
      <formula>0</formula>
    </cfRule>
  </conditionalFormatting>
  <conditionalFormatting sqref="F502">
    <cfRule type="cellIs" dxfId="2" priority="854" stopIfTrue="1" operator="lessThan">
      <formula>0</formula>
    </cfRule>
  </conditionalFormatting>
  <conditionalFormatting sqref="F503">
    <cfRule type="cellIs" dxfId="2" priority="853" stopIfTrue="1" operator="lessThan">
      <formula>0</formula>
    </cfRule>
  </conditionalFormatting>
  <conditionalFormatting sqref="F504">
    <cfRule type="cellIs" dxfId="2" priority="852" stopIfTrue="1" operator="lessThan">
      <formula>0</formula>
    </cfRule>
  </conditionalFormatting>
  <conditionalFormatting sqref="F505">
    <cfRule type="cellIs" dxfId="2" priority="851" stopIfTrue="1" operator="lessThan">
      <formula>0</formula>
    </cfRule>
  </conditionalFormatting>
  <conditionalFormatting sqref="F506">
    <cfRule type="cellIs" dxfId="2" priority="850" stopIfTrue="1" operator="lessThan">
      <formula>0</formula>
    </cfRule>
  </conditionalFormatting>
  <conditionalFormatting sqref="F507">
    <cfRule type="cellIs" dxfId="2" priority="849" stopIfTrue="1" operator="lessThan">
      <formula>0</formula>
    </cfRule>
  </conditionalFormatting>
  <conditionalFormatting sqref="F508">
    <cfRule type="cellIs" dxfId="2" priority="848" stopIfTrue="1" operator="lessThan">
      <formula>0</formula>
    </cfRule>
  </conditionalFormatting>
  <conditionalFormatting sqref="F509">
    <cfRule type="cellIs" dxfId="2" priority="847" stopIfTrue="1" operator="lessThan">
      <formula>0</formula>
    </cfRule>
  </conditionalFormatting>
  <conditionalFormatting sqref="F510">
    <cfRule type="cellIs" dxfId="2" priority="846" stopIfTrue="1" operator="lessThan">
      <formula>0</formula>
    </cfRule>
  </conditionalFormatting>
  <conditionalFormatting sqref="F511">
    <cfRule type="cellIs" dxfId="2" priority="845" stopIfTrue="1" operator="lessThan">
      <formula>0</formula>
    </cfRule>
  </conditionalFormatting>
  <conditionalFormatting sqref="F512">
    <cfRule type="cellIs" dxfId="2" priority="844" stopIfTrue="1" operator="lessThan">
      <formula>0</formula>
    </cfRule>
  </conditionalFormatting>
  <conditionalFormatting sqref="F513">
    <cfRule type="cellIs" dxfId="2" priority="843" stopIfTrue="1" operator="lessThan">
      <formula>0</formula>
    </cfRule>
  </conditionalFormatting>
  <conditionalFormatting sqref="F514">
    <cfRule type="cellIs" dxfId="2" priority="842" stopIfTrue="1" operator="lessThan">
      <formula>0</formula>
    </cfRule>
  </conditionalFormatting>
  <conditionalFormatting sqref="F515">
    <cfRule type="cellIs" dxfId="2" priority="841" stopIfTrue="1" operator="lessThan">
      <formula>0</formula>
    </cfRule>
  </conditionalFormatting>
  <conditionalFormatting sqref="F516">
    <cfRule type="cellIs" dxfId="2" priority="840" stopIfTrue="1" operator="lessThan">
      <formula>0</formula>
    </cfRule>
  </conditionalFormatting>
  <conditionalFormatting sqref="F517">
    <cfRule type="cellIs" dxfId="2" priority="839" stopIfTrue="1" operator="lessThan">
      <formula>0</formula>
    </cfRule>
  </conditionalFormatting>
  <conditionalFormatting sqref="F518">
    <cfRule type="cellIs" dxfId="2" priority="838" stopIfTrue="1" operator="lessThan">
      <formula>0</formula>
    </cfRule>
  </conditionalFormatting>
  <conditionalFormatting sqref="F519">
    <cfRule type="cellIs" dxfId="2" priority="837" stopIfTrue="1" operator="lessThan">
      <formula>0</formula>
    </cfRule>
  </conditionalFormatting>
  <conditionalFormatting sqref="F520">
    <cfRule type="cellIs" dxfId="2" priority="836" stopIfTrue="1" operator="lessThan">
      <formula>0</formula>
    </cfRule>
  </conditionalFormatting>
  <conditionalFormatting sqref="F521">
    <cfRule type="cellIs" dxfId="2" priority="835" stopIfTrue="1" operator="lessThan">
      <formula>0</formula>
    </cfRule>
  </conditionalFormatting>
  <conditionalFormatting sqref="F522">
    <cfRule type="cellIs" dxfId="2" priority="834" stopIfTrue="1" operator="lessThan">
      <formula>0</formula>
    </cfRule>
  </conditionalFormatting>
  <conditionalFormatting sqref="F523">
    <cfRule type="cellIs" dxfId="2" priority="833" stopIfTrue="1" operator="lessThan">
      <formula>0</formula>
    </cfRule>
  </conditionalFormatting>
  <conditionalFormatting sqref="F524">
    <cfRule type="cellIs" dxfId="2" priority="832" stopIfTrue="1" operator="lessThan">
      <formula>0</formula>
    </cfRule>
  </conditionalFormatting>
  <conditionalFormatting sqref="F525">
    <cfRule type="cellIs" dxfId="2" priority="831" stopIfTrue="1" operator="lessThan">
      <formula>0</formula>
    </cfRule>
  </conditionalFormatting>
  <conditionalFormatting sqref="F526">
    <cfRule type="cellIs" dxfId="2" priority="830" stopIfTrue="1" operator="lessThan">
      <formula>0</formula>
    </cfRule>
  </conditionalFormatting>
  <conditionalFormatting sqref="F527">
    <cfRule type="cellIs" dxfId="2" priority="829" stopIfTrue="1" operator="lessThan">
      <formula>0</formula>
    </cfRule>
  </conditionalFormatting>
  <conditionalFormatting sqref="F528">
    <cfRule type="cellIs" dxfId="2" priority="828" stopIfTrue="1" operator="lessThan">
      <formula>0</formula>
    </cfRule>
  </conditionalFormatting>
  <conditionalFormatting sqref="F529">
    <cfRule type="cellIs" dxfId="2" priority="827" stopIfTrue="1" operator="lessThan">
      <formula>0</formula>
    </cfRule>
  </conditionalFormatting>
  <conditionalFormatting sqref="F530">
    <cfRule type="cellIs" dxfId="2" priority="826" stopIfTrue="1" operator="lessThan">
      <formula>0</formula>
    </cfRule>
  </conditionalFormatting>
  <conditionalFormatting sqref="F531">
    <cfRule type="cellIs" dxfId="2" priority="825" stopIfTrue="1" operator="lessThan">
      <formula>0</formula>
    </cfRule>
  </conditionalFormatting>
  <conditionalFormatting sqref="F532">
    <cfRule type="cellIs" dxfId="2" priority="824" stopIfTrue="1" operator="lessThan">
      <formula>0</formula>
    </cfRule>
  </conditionalFormatting>
  <conditionalFormatting sqref="F533">
    <cfRule type="cellIs" dxfId="2" priority="823" stopIfTrue="1" operator="lessThan">
      <formula>0</formula>
    </cfRule>
  </conditionalFormatting>
  <conditionalFormatting sqref="F534">
    <cfRule type="cellIs" dxfId="2" priority="822" stopIfTrue="1" operator="lessThan">
      <formula>0</formula>
    </cfRule>
  </conditionalFormatting>
  <conditionalFormatting sqref="F535">
    <cfRule type="cellIs" dxfId="2" priority="821" stopIfTrue="1" operator="lessThan">
      <formula>0</formula>
    </cfRule>
  </conditionalFormatting>
  <conditionalFormatting sqref="F536">
    <cfRule type="cellIs" dxfId="2" priority="820" stopIfTrue="1" operator="lessThan">
      <formula>0</formula>
    </cfRule>
  </conditionalFormatting>
  <conditionalFormatting sqref="F537">
    <cfRule type="cellIs" dxfId="2" priority="819" stopIfTrue="1" operator="lessThan">
      <formula>0</formula>
    </cfRule>
  </conditionalFormatting>
  <conditionalFormatting sqref="F538">
    <cfRule type="cellIs" dxfId="2" priority="818" stopIfTrue="1" operator="lessThan">
      <formula>0</formula>
    </cfRule>
  </conditionalFormatting>
  <conditionalFormatting sqref="F539">
    <cfRule type="cellIs" dxfId="2" priority="817" stopIfTrue="1" operator="lessThan">
      <formula>0</formula>
    </cfRule>
  </conditionalFormatting>
  <conditionalFormatting sqref="F540">
    <cfRule type="cellIs" dxfId="2" priority="816" stopIfTrue="1" operator="lessThan">
      <formula>0</formula>
    </cfRule>
  </conditionalFormatting>
  <conditionalFormatting sqref="F541">
    <cfRule type="cellIs" dxfId="2" priority="815" stopIfTrue="1" operator="lessThan">
      <formula>0</formula>
    </cfRule>
  </conditionalFormatting>
  <conditionalFormatting sqref="F542">
    <cfRule type="cellIs" dxfId="2" priority="814" stopIfTrue="1" operator="lessThan">
      <formula>0</formula>
    </cfRule>
  </conditionalFormatting>
  <conditionalFormatting sqref="F543">
    <cfRule type="cellIs" dxfId="2" priority="813" stopIfTrue="1" operator="lessThan">
      <formula>0</formula>
    </cfRule>
  </conditionalFormatting>
  <conditionalFormatting sqref="F544">
    <cfRule type="cellIs" dxfId="2" priority="812" stopIfTrue="1" operator="lessThan">
      <formula>0</formula>
    </cfRule>
  </conditionalFormatting>
  <conditionalFormatting sqref="F545">
    <cfRule type="cellIs" dxfId="2" priority="811" stopIfTrue="1" operator="lessThan">
      <formula>0</formula>
    </cfRule>
  </conditionalFormatting>
  <conditionalFormatting sqref="F546">
    <cfRule type="cellIs" dxfId="2" priority="810" stopIfTrue="1" operator="lessThan">
      <formula>0</formula>
    </cfRule>
  </conditionalFormatting>
  <conditionalFormatting sqref="F547">
    <cfRule type="cellIs" dxfId="2" priority="809" stopIfTrue="1" operator="lessThan">
      <formula>0</formula>
    </cfRule>
  </conditionalFormatting>
  <conditionalFormatting sqref="F548">
    <cfRule type="cellIs" dxfId="2" priority="808" stopIfTrue="1" operator="lessThan">
      <formula>0</formula>
    </cfRule>
  </conditionalFormatting>
  <conditionalFormatting sqref="F549">
    <cfRule type="cellIs" dxfId="2" priority="807" stopIfTrue="1" operator="lessThan">
      <formula>0</formula>
    </cfRule>
  </conditionalFormatting>
  <conditionalFormatting sqref="F550">
    <cfRule type="cellIs" dxfId="2" priority="806" stopIfTrue="1" operator="lessThan">
      <formula>0</formula>
    </cfRule>
  </conditionalFormatting>
  <conditionalFormatting sqref="F551">
    <cfRule type="cellIs" dxfId="2" priority="805" stopIfTrue="1" operator="lessThan">
      <formula>0</formula>
    </cfRule>
  </conditionalFormatting>
  <conditionalFormatting sqref="F552">
    <cfRule type="cellIs" dxfId="2" priority="804" stopIfTrue="1" operator="lessThan">
      <formula>0</formula>
    </cfRule>
  </conditionalFormatting>
  <conditionalFormatting sqref="F553">
    <cfRule type="cellIs" dxfId="2" priority="803" stopIfTrue="1" operator="lessThan">
      <formula>0</formula>
    </cfRule>
  </conditionalFormatting>
  <conditionalFormatting sqref="F554">
    <cfRule type="cellIs" dxfId="2" priority="802" stopIfTrue="1" operator="lessThan">
      <formula>0</formula>
    </cfRule>
  </conditionalFormatting>
  <conditionalFormatting sqref="F555">
    <cfRule type="cellIs" dxfId="2" priority="801" stopIfTrue="1" operator="lessThan">
      <formula>0</formula>
    </cfRule>
  </conditionalFormatting>
  <conditionalFormatting sqref="F556">
    <cfRule type="cellIs" dxfId="2" priority="800" stopIfTrue="1" operator="lessThan">
      <formula>0</formula>
    </cfRule>
  </conditionalFormatting>
  <conditionalFormatting sqref="F557">
    <cfRule type="cellIs" dxfId="2" priority="799" stopIfTrue="1" operator="lessThan">
      <formula>0</formula>
    </cfRule>
  </conditionalFormatting>
  <conditionalFormatting sqref="F558">
    <cfRule type="cellIs" dxfId="2" priority="798" stopIfTrue="1" operator="lessThan">
      <formula>0</formula>
    </cfRule>
  </conditionalFormatting>
  <conditionalFormatting sqref="F559">
    <cfRule type="cellIs" dxfId="2" priority="797" stopIfTrue="1" operator="lessThan">
      <formula>0</formula>
    </cfRule>
  </conditionalFormatting>
  <conditionalFormatting sqref="F560">
    <cfRule type="cellIs" dxfId="2" priority="796" stopIfTrue="1" operator="lessThan">
      <formula>0</formula>
    </cfRule>
  </conditionalFormatting>
  <conditionalFormatting sqref="F561">
    <cfRule type="cellIs" dxfId="2" priority="795" stopIfTrue="1" operator="lessThan">
      <formula>0</formula>
    </cfRule>
  </conditionalFormatting>
  <conditionalFormatting sqref="F562">
    <cfRule type="cellIs" dxfId="2" priority="794" stopIfTrue="1" operator="lessThan">
      <formula>0</formula>
    </cfRule>
  </conditionalFormatting>
  <conditionalFormatting sqref="F563">
    <cfRule type="cellIs" dxfId="2" priority="793" stopIfTrue="1" operator="lessThan">
      <formula>0</formula>
    </cfRule>
  </conditionalFormatting>
  <conditionalFormatting sqref="F564">
    <cfRule type="cellIs" dxfId="2" priority="792" stopIfTrue="1" operator="lessThan">
      <formula>0</formula>
    </cfRule>
  </conditionalFormatting>
  <conditionalFormatting sqref="F565">
    <cfRule type="cellIs" dxfId="2" priority="791" stopIfTrue="1" operator="lessThan">
      <formula>0</formula>
    </cfRule>
  </conditionalFormatting>
  <conditionalFormatting sqref="F566">
    <cfRule type="cellIs" dxfId="2" priority="790" stopIfTrue="1" operator="lessThan">
      <formula>0</formula>
    </cfRule>
  </conditionalFormatting>
  <conditionalFormatting sqref="F567">
    <cfRule type="cellIs" dxfId="2" priority="789" stopIfTrue="1" operator="lessThan">
      <formula>0</formula>
    </cfRule>
  </conditionalFormatting>
  <conditionalFormatting sqref="F568">
    <cfRule type="cellIs" dxfId="2" priority="788" stopIfTrue="1" operator="lessThan">
      <formula>0</formula>
    </cfRule>
  </conditionalFormatting>
  <conditionalFormatting sqref="F569">
    <cfRule type="cellIs" dxfId="2" priority="787" stopIfTrue="1" operator="lessThan">
      <formula>0</formula>
    </cfRule>
  </conditionalFormatting>
  <conditionalFormatting sqref="F570">
    <cfRule type="cellIs" dxfId="2" priority="786" stopIfTrue="1" operator="lessThan">
      <formula>0</formula>
    </cfRule>
  </conditionalFormatting>
  <conditionalFormatting sqref="F571">
    <cfRule type="cellIs" dxfId="2" priority="785" stopIfTrue="1" operator="lessThan">
      <formula>0</formula>
    </cfRule>
  </conditionalFormatting>
  <conditionalFormatting sqref="F572">
    <cfRule type="cellIs" dxfId="2" priority="784" stopIfTrue="1" operator="lessThan">
      <formula>0</formula>
    </cfRule>
  </conditionalFormatting>
  <conditionalFormatting sqref="F573">
    <cfRule type="cellIs" dxfId="2" priority="783" stopIfTrue="1" operator="lessThan">
      <formula>0</formula>
    </cfRule>
  </conditionalFormatting>
  <conditionalFormatting sqref="F574">
    <cfRule type="cellIs" dxfId="2" priority="782" stopIfTrue="1" operator="lessThan">
      <formula>0</formula>
    </cfRule>
  </conditionalFormatting>
  <conditionalFormatting sqref="F575">
    <cfRule type="cellIs" dxfId="2" priority="781" stopIfTrue="1" operator="lessThan">
      <formula>0</formula>
    </cfRule>
  </conditionalFormatting>
  <conditionalFormatting sqref="F576">
    <cfRule type="cellIs" dxfId="2" priority="780" stopIfTrue="1" operator="lessThan">
      <formula>0</formula>
    </cfRule>
  </conditionalFormatting>
  <conditionalFormatting sqref="F577">
    <cfRule type="cellIs" dxfId="2" priority="779" stopIfTrue="1" operator="lessThan">
      <formula>0</formula>
    </cfRule>
  </conditionalFormatting>
  <conditionalFormatting sqref="F578">
    <cfRule type="cellIs" dxfId="2" priority="778" stopIfTrue="1" operator="lessThan">
      <formula>0</formula>
    </cfRule>
  </conditionalFormatting>
  <conditionalFormatting sqref="F579">
    <cfRule type="cellIs" dxfId="2" priority="777" stopIfTrue="1" operator="lessThan">
      <formula>0</formula>
    </cfRule>
  </conditionalFormatting>
  <conditionalFormatting sqref="F580">
    <cfRule type="cellIs" dxfId="2" priority="776" stopIfTrue="1" operator="lessThan">
      <formula>0</formula>
    </cfRule>
  </conditionalFormatting>
  <conditionalFormatting sqref="F581">
    <cfRule type="cellIs" dxfId="2" priority="775" stopIfTrue="1" operator="lessThan">
      <formula>0</formula>
    </cfRule>
  </conditionalFormatting>
  <conditionalFormatting sqref="F582">
    <cfRule type="cellIs" dxfId="2" priority="774" stopIfTrue="1" operator="lessThan">
      <formula>0</formula>
    </cfRule>
  </conditionalFormatting>
  <conditionalFormatting sqref="F583">
    <cfRule type="cellIs" dxfId="2" priority="773" stopIfTrue="1" operator="lessThan">
      <formula>0</formula>
    </cfRule>
  </conditionalFormatting>
  <conditionalFormatting sqref="F584">
    <cfRule type="cellIs" dxfId="2" priority="772" stopIfTrue="1" operator="lessThan">
      <formula>0</formula>
    </cfRule>
  </conditionalFormatting>
  <conditionalFormatting sqref="F585">
    <cfRule type="cellIs" dxfId="2" priority="771" stopIfTrue="1" operator="lessThan">
      <formula>0</formula>
    </cfRule>
  </conditionalFormatting>
  <conditionalFormatting sqref="F586">
    <cfRule type="cellIs" dxfId="2" priority="770" stopIfTrue="1" operator="lessThan">
      <formula>0</formula>
    </cfRule>
  </conditionalFormatting>
  <conditionalFormatting sqref="F587">
    <cfRule type="cellIs" dxfId="2" priority="769" stopIfTrue="1" operator="lessThan">
      <formula>0</formula>
    </cfRule>
  </conditionalFormatting>
  <conditionalFormatting sqref="F588">
    <cfRule type="cellIs" dxfId="2" priority="768" stopIfTrue="1" operator="lessThan">
      <formula>0</formula>
    </cfRule>
  </conditionalFormatting>
  <conditionalFormatting sqref="F589">
    <cfRule type="cellIs" dxfId="2" priority="767" stopIfTrue="1" operator="lessThan">
      <formula>0</formula>
    </cfRule>
  </conditionalFormatting>
  <conditionalFormatting sqref="F590">
    <cfRule type="cellIs" dxfId="2" priority="766" stopIfTrue="1" operator="lessThan">
      <formula>0</formula>
    </cfRule>
  </conditionalFormatting>
  <conditionalFormatting sqref="F591">
    <cfRule type="cellIs" dxfId="2" priority="765" stopIfTrue="1" operator="lessThan">
      <formula>0</formula>
    </cfRule>
  </conditionalFormatting>
  <conditionalFormatting sqref="F592">
    <cfRule type="cellIs" dxfId="2" priority="764" stopIfTrue="1" operator="lessThan">
      <formula>0</formula>
    </cfRule>
  </conditionalFormatting>
  <conditionalFormatting sqref="F593">
    <cfRule type="cellIs" dxfId="2" priority="763" stopIfTrue="1" operator="lessThan">
      <formula>0</formula>
    </cfRule>
  </conditionalFormatting>
  <conditionalFormatting sqref="F594">
    <cfRule type="cellIs" dxfId="2" priority="762" stopIfTrue="1" operator="lessThan">
      <formula>0</formula>
    </cfRule>
  </conditionalFormatting>
  <conditionalFormatting sqref="F595">
    <cfRule type="cellIs" dxfId="2" priority="761" stopIfTrue="1" operator="lessThan">
      <formula>0</formula>
    </cfRule>
  </conditionalFormatting>
  <conditionalFormatting sqref="F596">
    <cfRule type="cellIs" dxfId="2" priority="760" stopIfTrue="1" operator="lessThan">
      <formula>0</formula>
    </cfRule>
  </conditionalFormatting>
  <conditionalFormatting sqref="F597">
    <cfRule type="cellIs" dxfId="2" priority="759" stopIfTrue="1" operator="lessThan">
      <formula>0</formula>
    </cfRule>
  </conditionalFormatting>
  <conditionalFormatting sqref="F598">
    <cfRule type="cellIs" dxfId="2" priority="758" stopIfTrue="1" operator="lessThan">
      <formula>0</formula>
    </cfRule>
  </conditionalFormatting>
  <conditionalFormatting sqref="F599">
    <cfRule type="cellIs" dxfId="2" priority="757" stopIfTrue="1" operator="lessThan">
      <formula>0</formula>
    </cfRule>
  </conditionalFormatting>
  <conditionalFormatting sqref="F600">
    <cfRule type="cellIs" dxfId="2" priority="756" stopIfTrue="1" operator="lessThan">
      <formula>0</formula>
    </cfRule>
  </conditionalFormatting>
  <conditionalFormatting sqref="F601">
    <cfRule type="cellIs" dxfId="2" priority="755" stopIfTrue="1" operator="lessThan">
      <formula>0</formula>
    </cfRule>
  </conditionalFormatting>
  <conditionalFormatting sqref="F602">
    <cfRule type="cellIs" dxfId="2" priority="754" stopIfTrue="1" operator="lessThan">
      <formula>0</formula>
    </cfRule>
  </conditionalFormatting>
  <conditionalFormatting sqref="F603">
    <cfRule type="cellIs" dxfId="2" priority="753" stopIfTrue="1" operator="lessThan">
      <formula>0</formula>
    </cfRule>
  </conditionalFormatting>
  <conditionalFormatting sqref="F604">
    <cfRule type="cellIs" dxfId="2" priority="752" stopIfTrue="1" operator="lessThan">
      <formula>0</formula>
    </cfRule>
  </conditionalFormatting>
  <conditionalFormatting sqref="F605">
    <cfRule type="cellIs" dxfId="2" priority="751" stopIfTrue="1" operator="lessThan">
      <formula>0</formula>
    </cfRule>
  </conditionalFormatting>
  <conditionalFormatting sqref="F606">
    <cfRule type="cellIs" dxfId="2" priority="750" stopIfTrue="1" operator="lessThan">
      <formula>0</formula>
    </cfRule>
  </conditionalFormatting>
  <conditionalFormatting sqref="F607">
    <cfRule type="cellIs" dxfId="2" priority="749" stopIfTrue="1" operator="lessThan">
      <formula>0</formula>
    </cfRule>
  </conditionalFormatting>
  <conditionalFormatting sqref="F608">
    <cfRule type="cellIs" dxfId="2" priority="748" stopIfTrue="1" operator="lessThan">
      <formula>0</formula>
    </cfRule>
  </conditionalFormatting>
  <conditionalFormatting sqref="F609">
    <cfRule type="cellIs" dxfId="2" priority="747" stopIfTrue="1" operator="lessThan">
      <formula>0</formula>
    </cfRule>
  </conditionalFormatting>
  <conditionalFormatting sqref="F610">
    <cfRule type="cellIs" dxfId="2" priority="746" stopIfTrue="1" operator="lessThan">
      <formula>0</formula>
    </cfRule>
  </conditionalFormatting>
  <conditionalFormatting sqref="F611">
    <cfRule type="cellIs" dxfId="2" priority="745" stopIfTrue="1" operator="lessThan">
      <formula>0</formula>
    </cfRule>
  </conditionalFormatting>
  <conditionalFormatting sqref="F612">
    <cfRule type="cellIs" dxfId="2" priority="744" stopIfTrue="1" operator="lessThan">
      <formula>0</formula>
    </cfRule>
  </conditionalFormatting>
  <conditionalFormatting sqref="F613">
    <cfRule type="cellIs" dxfId="2" priority="743" stopIfTrue="1" operator="lessThan">
      <formula>0</formula>
    </cfRule>
  </conditionalFormatting>
  <conditionalFormatting sqref="F614">
    <cfRule type="cellIs" dxfId="2" priority="742" stopIfTrue="1" operator="lessThan">
      <formula>0</formula>
    </cfRule>
  </conditionalFormatting>
  <conditionalFormatting sqref="F615">
    <cfRule type="cellIs" dxfId="2" priority="741" stopIfTrue="1" operator="lessThan">
      <formula>0</formula>
    </cfRule>
  </conditionalFormatting>
  <conditionalFormatting sqref="F616">
    <cfRule type="cellIs" dxfId="2" priority="740" stopIfTrue="1" operator="lessThan">
      <formula>0</formula>
    </cfRule>
  </conditionalFormatting>
  <conditionalFormatting sqref="F617">
    <cfRule type="cellIs" dxfId="2" priority="739" stopIfTrue="1" operator="lessThan">
      <formula>0</formula>
    </cfRule>
  </conditionalFormatting>
  <conditionalFormatting sqref="F618">
    <cfRule type="cellIs" dxfId="2" priority="738" stopIfTrue="1" operator="lessThan">
      <formula>0</formula>
    </cfRule>
  </conditionalFormatting>
  <conditionalFormatting sqref="F619">
    <cfRule type="cellIs" dxfId="2" priority="737" stopIfTrue="1" operator="lessThan">
      <formula>0</formula>
    </cfRule>
  </conditionalFormatting>
  <conditionalFormatting sqref="F620">
    <cfRule type="cellIs" dxfId="2" priority="736" stopIfTrue="1" operator="lessThan">
      <formula>0</formula>
    </cfRule>
  </conditionalFormatting>
  <conditionalFormatting sqref="F621">
    <cfRule type="cellIs" dxfId="2" priority="735" stopIfTrue="1" operator="lessThan">
      <formula>0</formula>
    </cfRule>
  </conditionalFormatting>
  <conditionalFormatting sqref="F622">
    <cfRule type="cellIs" dxfId="2" priority="734" stopIfTrue="1" operator="lessThan">
      <formula>0</formula>
    </cfRule>
  </conditionalFormatting>
  <conditionalFormatting sqref="F623">
    <cfRule type="cellIs" dxfId="2" priority="733" stopIfTrue="1" operator="lessThan">
      <formula>0</formula>
    </cfRule>
  </conditionalFormatting>
  <conditionalFormatting sqref="F624">
    <cfRule type="cellIs" dxfId="2" priority="732" stopIfTrue="1" operator="lessThan">
      <formula>0</formula>
    </cfRule>
  </conditionalFormatting>
  <conditionalFormatting sqref="F625">
    <cfRule type="cellIs" dxfId="2" priority="731" stopIfTrue="1" operator="lessThan">
      <formula>0</formula>
    </cfRule>
  </conditionalFormatting>
  <conditionalFormatting sqref="F626">
    <cfRule type="cellIs" dxfId="2" priority="730" stopIfTrue="1" operator="lessThan">
      <formula>0</formula>
    </cfRule>
  </conditionalFormatting>
  <conditionalFormatting sqref="F627">
    <cfRule type="cellIs" dxfId="2" priority="729" stopIfTrue="1" operator="lessThan">
      <formula>0</formula>
    </cfRule>
  </conditionalFormatting>
  <conditionalFormatting sqref="F628">
    <cfRule type="cellIs" dxfId="2" priority="728" stopIfTrue="1" operator="lessThan">
      <formula>0</formula>
    </cfRule>
  </conditionalFormatting>
  <conditionalFormatting sqref="F629">
    <cfRule type="cellIs" dxfId="2" priority="727" stopIfTrue="1" operator="lessThan">
      <formula>0</formula>
    </cfRule>
  </conditionalFormatting>
  <conditionalFormatting sqref="F630">
    <cfRule type="cellIs" dxfId="2" priority="726" stopIfTrue="1" operator="lessThan">
      <formula>0</formula>
    </cfRule>
  </conditionalFormatting>
  <conditionalFormatting sqref="F631">
    <cfRule type="cellIs" dxfId="2" priority="725" stopIfTrue="1" operator="lessThan">
      <formula>0</formula>
    </cfRule>
  </conditionalFormatting>
  <conditionalFormatting sqref="F632">
    <cfRule type="cellIs" dxfId="2" priority="724" stopIfTrue="1" operator="lessThan">
      <formula>0</formula>
    </cfRule>
  </conditionalFormatting>
  <conditionalFormatting sqref="F633">
    <cfRule type="cellIs" dxfId="2" priority="723" stopIfTrue="1" operator="lessThan">
      <formula>0</formula>
    </cfRule>
  </conditionalFormatting>
  <conditionalFormatting sqref="F634">
    <cfRule type="cellIs" dxfId="2" priority="722" stopIfTrue="1" operator="lessThan">
      <formula>0</formula>
    </cfRule>
  </conditionalFormatting>
  <conditionalFormatting sqref="F635">
    <cfRule type="cellIs" dxfId="2" priority="721" stopIfTrue="1" operator="lessThan">
      <formula>0</formula>
    </cfRule>
  </conditionalFormatting>
  <conditionalFormatting sqref="F636">
    <cfRule type="cellIs" dxfId="2" priority="720" stopIfTrue="1" operator="lessThan">
      <formula>0</formula>
    </cfRule>
  </conditionalFormatting>
  <conditionalFormatting sqref="F637">
    <cfRule type="cellIs" dxfId="2" priority="719" stopIfTrue="1" operator="lessThan">
      <formula>0</formula>
    </cfRule>
  </conditionalFormatting>
  <conditionalFormatting sqref="F638">
    <cfRule type="cellIs" dxfId="2" priority="718" stopIfTrue="1" operator="lessThan">
      <formula>0</formula>
    </cfRule>
  </conditionalFormatting>
  <conditionalFormatting sqref="F639">
    <cfRule type="cellIs" dxfId="2" priority="717" stopIfTrue="1" operator="lessThan">
      <formula>0</formula>
    </cfRule>
  </conditionalFormatting>
  <conditionalFormatting sqref="F640">
    <cfRule type="cellIs" dxfId="2" priority="716" stopIfTrue="1" operator="lessThan">
      <formula>0</formula>
    </cfRule>
  </conditionalFormatting>
  <conditionalFormatting sqref="F641">
    <cfRule type="cellIs" dxfId="2" priority="715" stopIfTrue="1" operator="lessThan">
      <formula>0</formula>
    </cfRule>
  </conditionalFormatting>
  <conditionalFormatting sqref="F642">
    <cfRule type="cellIs" dxfId="2" priority="714" stopIfTrue="1" operator="lessThan">
      <formula>0</formula>
    </cfRule>
  </conditionalFormatting>
  <conditionalFormatting sqref="F643">
    <cfRule type="cellIs" dxfId="2" priority="713" stopIfTrue="1" operator="lessThan">
      <formula>0</formula>
    </cfRule>
  </conditionalFormatting>
  <conditionalFormatting sqref="F644">
    <cfRule type="cellIs" dxfId="2" priority="712" stopIfTrue="1" operator="lessThan">
      <formula>0</formula>
    </cfRule>
  </conditionalFormatting>
  <conditionalFormatting sqref="F645">
    <cfRule type="cellIs" dxfId="2" priority="711" stopIfTrue="1" operator="lessThan">
      <formula>0</formula>
    </cfRule>
  </conditionalFormatting>
  <conditionalFormatting sqref="F646">
    <cfRule type="cellIs" dxfId="2" priority="710" stopIfTrue="1" operator="lessThan">
      <formula>0</formula>
    </cfRule>
  </conditionalFormatting>
  <conditionalFormatting sqref="F647">
    <cfRule type="cellIs" dxfId="2" priority="709" stopIfTrue="1" operator="lessThan">
      <formula>0</formula>
    </cfRule>
  </conditionalFormatting>
  <conditionalFormatting sqref="F648">
    <cfRule type="cellIs" dxfId="2" priority="708" stopIfTrue="1" operator="lessThan">
      <formula>0</formula>
    </cfRule>
  </conditionalFormatting>
  <conditionalFormatting sqref="F649">
    <cfRule type="cellIs" dxfId="2" priority="707" stopIfTrue="1" operator="lessThan">
      <formula>0</formula>
    </cfRule>
  </conditionalFormatting>
  <conditionalFormatting sqref="F650">
    <cfRule type="cellIs" dxfId="2" priority="706" stopIfTrue="1" operator="lessThan">
      <formula>0</formula>
    </cfRule>
  </conditionalFormatting>
  <conditionalFormatting sqref="F651">
    <cfRule type="cellIs" dxfId="2" priority="705" stopIfTrue="1" operator="lessThan">
      <formula>0</formula>
    </cfRule>
  </conditionalFormatting>
  <conditionalFormatting sqref="F652">
    <cfRule type="cellIs" dxfId="2" priority="704" stopIfTrue="1" operator="lessThan">
      <formula>0</formula>
    </cfRule>
  </conditionalFormatting>
  <conditionalFormatting sqref="F653">
    <cfRule type="cellIs" dxfId="2" priority="703" stopIfTrue="1" operator="lessThan">
      <formula>0</formula>
    </cfRule>
  </conditionalFormatting>
  <conditionalFormatting sqref="F654">
    <cfRule type="cellIs" dxfId="2" priority="702" stopIfTrue="1" operator="lessThan">
      <formula>0</formula>
    </cfRule>
  </conditionalFormatting>
  <conditionalFormatting sqref="F655">
    <cfRule type="cellIs" dxfId="2" priority="701" stopIfTrue="1" operator="lessThan">
      <formula>0</formula>
    </cfRule>
  </conditionalFormatting>
  <conditionalFormatting sqref="F656">
    <cfRule type="cellIs" dxfId="2" priority="700" stopIfTrue="1" operator="lessThan">
      <formula>0</formula>
    </cfRule>
  </conditionalFormatting>
  <conditionalFormatting sqref="F657">
    <cfRule type="cellIs" dxfId="2" priority="699" stopIfTrue="1" operator="lessThan">
      <formula>0</formula>
    </cfRule>
  </conditionalFormatting>
  <conditionalFormatting sqref="F658">
    <cfRule type="cellIs" dxfId="2" priority="698" stopIfTrue="1" operator="lessThan">
      <formula>0</formula>
    </cfRule>
  </conditionalFormatting>
  <conditionalFormatting sqref="F659">
    <cfRule type="cellIs" dxfId="2" priority="697" stopIfTrue="1" operator="lessThan">
      <formula>0</formula>
    </cfRule>
  </conditionalFormatting>
  <conditionalFormatting sqref="F660">
    <cfRule type="cellIs" dxfId="2" priority="696" stopIfTrue="1" operator="lessThan">
      <formula>0</formula>
    </cfRule>
  </conditionalFormatting>
  <conditionalFormatting sqref="F661">
    <cfRule type="cellIs" dxfId="2" priority="695" stopIfTrue="1" operator="lessThan">
      <formula>0</formula>
    </cfRule>
  </conditionalFormatting>
  <conditionalFormatting sqref="F662">
    <cfRule type="cellIs" dxfId="2" priority="694" stopIfTrue="1" operator="lessThan">
      <formula>0</formula>
    </cfRule>
  </conditionalFormatting>
  <conditionalFormatting sqref="F663">
    <cfRule type="cellIs" dxfId="2" priority="693" stopIfTrue="1" operator="lessThan">
      <formula>0</formula>
    </cfRule>
  </conditionalFormatting>
  <conditionalFormatting sqref="F664">
    <cfRule type="cellIs" dxfId="2" priority="692" stopIfTrue="1" operator="lessThan">
      <formula>0</formula>
    </cfRule>
  </conditionalFormatting>
  <conditionalFormatting sqref="F665">
    <cfRule type="cellIs" dxfId="2" priority="691" stopIfTrue="1" operator="lessThan">
      <formula>0</formula>
    </cfRule>
  </conditionalFormatting>
  <conditionalFormatting sqref="F666">
    <cfRule type="cellIs" dxfId="2" priority="690" stopIfTrue="1" operator="lessThan">
      <formula>0</formula>
    </cfRule>
  </conditionalFormatting>
  <conditionalFormatting sqref="F667">
    <cfRule type="cellIs" dxfId="2" priority="689" stopIfTrue="1" operator="lessThan">
      <formula>0</formula>
    </cfRule>
  </conditionalFormatting>
  <conditionalFormatting sqref="F668">
    <cfRule type="cellIs" dxfId="2" priority="688" stopIfTrue="1" operator="lessThan">
      <formula>0</formula>
    </cfRule>
  </conditionalFormatting>
  <conditionalFormatting sqref="F669">
    <cfRule type="cellIs" dxfId="2" priority="687" stopIfTrue="1" operator="lessThan">
      <formula>0</formula>
    </cfRule>
  </conditionalFormatting>
  <conditionalFormatting sqref="F670">
    <cfRule type="cellIs" dxfId="2" priority="686" stopIfTrue="1" operator="lessThan">
      <formula>0</formula>
    </cfRule>
  </conditionalFormatting>
  <conditionalFormatting sqref="F671">
    <cfRule type="cellIs" dxfId="2" priority="685" stopIfTrue="1" operator="lessThan">
      <formula>0</formula>
    </cfRule>
  </conditionalFormatting>
  <conditionalFormatting sqref="F672">
    <cfRule type="cellIs" dxfId="2" priority="684" stopIfTrue="1" operator="lessThan">
      <formula>0</formula>
    </cfRule>
  </conditionalFormatting>
  <conditionalFormatting sqref="F673">
    <cfRule type="cellIs" dxfId="2" priority="683" stopIfTrue="1" operator="lessThan">
      <formula>0</formula>
    </cfRule>
  </conditionalFormatting>
  <conditionalFormatting sqref="F674">
    <cfRule type="cellIs" dxfId="2" priority="682" stopIfTrue="1" operator="lessThan">
      <formula>0</formula>
    </cfRule>
  </conditionalFormatting>
  <conditionalFormatting sqref="F675">
    <cfRule type="cellIs" dxfId="2" priority="681" stopIfTrue="1" operator="lessThan">
      <formula>0</formula>
    </cfRule>
  </conditionalFormatting>
  <conditionalFormatting sqref="F676">
    <cfRule type="cellIs" dxfId="2" priority="680" stopIfTrue="1" operator="lessThan">
      <formula>0</formula>
    </cfRule>
  </conditionalFormatting>
  <conditionalFormatting sqref="F677">
    <cfRule type="cellIs" dxfId="2" priority="679" stopIfTrue="1" operator="lessThan">
      <formula>0</formula>
    </cfRule>
  </conditionalFormatting>
  <conditionalFormatting sqref="F678">
    <cfRule type="cellIs" dxfId="2" priority="678" stopIfTrue="1" operator="lessThan">
      <formula>0</formula>
    </cfRule>
  </conditionalFormatting>
  <conditionalFormatting sqref="F679">
    <cfRule type="cellIs" dxfId="2" priority="677" stopIfTrue="1" operator="lessThan">
      <formula>0</formula>
    </cfRule>
  </conditionalFormatting>
  <conditionalFormatting sqref="F680">
    <cfRule type="cellIs" dxfId="2" priority="676" stopIfTrue="1" operator="lessThan">
      <formula>0</formula>
    </cfRule>
  </conditionalFormatting>
  <conditionalFormatting sqref="F681">
    <cfRule type="cellIs" dxfId="2" priority="675" stopIfTrue="1" operator="lessThan">
      <formula>0</formula>
    </cfRule>
  </conditionalFormatting>
  <conditionalFormatting sqref="F682">
    <cfRule type="cellIs" dxfId="2" priority="674" stopIfTrue="1" operator="lessThan">
      <formula>0</formula>
    </cfRule>
  </conditionalFormatting>
  <conditionalFormatting sqref="F683">
    <cfRule type="cellIs" dxfId="2" priority="673" stopIfTrue="1" operator="lessThan">
      <formula>0</formula>
    </cfRule>
  </conditionalFormatting>
  <conditionalFormatting sqref="F684">
    <cfRule type="cellIs" dxfId="2" priority="672" stopIfTrue="1" operator="lessThan">
      <formula>0</formula>
    </cfRule>
  </conditionalFormatting>
  <conditionalFormatting sqref="F685">
    <cfRule type="cellIs" dxfId="2" priority="671" stopIfTrue="1" operator="lessThan">
      <formula>0</formula>
    </cfRule>
  </conditionalFormatting>
  <conditionalFormatting sqref="F686">
    <cfRule type="cellIs" dxfId="2" priority="670" stopIfTrue="1" operator="lessThan">
      <formula>0</formula>
    </cfRule>
  </conditionalFormatting>
  <conditionalFormatting sqref="F687">
    <cfRule type="cellIs" dxfId="2" priority="669" stopIfTrue="1" operator="lessThan">
      <formula>0</formula>
    </cfRule>
  </conditionalFormatting>
  <conditionalFormatting sqref="F688">
    <cfRule type="cellIs" dxfId="2" priority="668" stopIfTrue="1" operator="lessThan">
      <formula>0</formula>
    </cfRule>
  </conditionalFormatting>
  <conditionalFormatting sqref="F689">
    <cfRule type="cellIs" dxfId="2" priority="667" stopIfTrue="1" operator="lessThan">
      <formula>0</formula>
    </cfRule>
  </conditionalFormatting>
  <conditionalFormatting sqref="F690">
    <cfRule type="cellIs" dxfId="2" priority="666" stopIfTrue="1" operator="lessThan">
      <formula>0</formula>
    </cfRule>
  </conditionalFormatting>
  <conditionalFormatting sqref="F691">
    <cfRule type="cellIs" dxfId="2" priority="665" stopIfTrue="1" operator="lessThan">
      <formula>0</formula>
    </cfRule>
  </conditionalFormatting>
  <conditionalFormatting sqref="F692">
    <cfRule type="cellIs" dxfId="2" priority="664" stopIfTrue="1" operator="lessThan">
      <formula>0</formula>
    </cfRule>
  </conditionalFormatting>
  <conditionalFormatting sqref="F693">
    <cfRule type="cellIs" dxfId="2" priority="663" stopIfTrue="1" operator="lessThan">
      <formula>0</formula>
    </cfRule>
  </conditionalFormatting>
  <conditionalFormatting sqref="F694">
    <cfRule type="cellIs" dxfId="2" priority="662" stopIfTrue="1" operator="lessThan">
      <formula>0</formula>
    </cfRule>
  </conditionalFormatting>
  <conditionalFormatting sqref="F695">
    <cfRule type="cellIs" dxfId="2" priority="661" stopIfTrue="1" operator="lessThan">
      <formula>0</formula>
    </cfRule>
  </conditionalFormatting>
  <conditionalFormatting sqref="F696">
    <cfRule type="cellIs" dxfId="2" priority="660" stopIfTrue="1" operator="lessThan">
      <formula>0</formula>
    </cfRule>
  </conditionalFormatting>
  <conditionalFormatting sqref="F697">
    <cfRule type="cellIs" dxfId="2" priority="659" stopIfTrue="1" operator="lessThan">
      <formula>0</formula>
    </cfRule>
  </conditionalFormatting>
  <conditionalFormatting sqref="F698">
    <cfRule type="cellIs" dxfId="2" priority="658" stopIfTrue="1" operator="lessThan">
      <formula>0</formula>
    </cfRule>
  </conditionalFormatting>
  <conditionalFormatting sqref="F699">
    <cfRule type="cellIs" dxfId="2" priority="657" stopIfTrue="1" operator="lessThan">
      <formula>0</formula>
    </cfRule>
  </conditionalFormatting>
  <conditionalFormatting sqref="F700">
    <cfRule type="cellIs" dxfId="2" priority="656" stopIfTrue="1" operator="lessThan">
      <formula>0</formula>
    </cfRule>
  </conditionalFormatting>
  <conditionalFormatting sqref="F701">
    <cfRule type="cellIs" dxfId="2" priority="655" stopIfTrue="1" operator="lessThan">
      <formula>0</formula>
    </cfRule>
  </conditionalFormatting>
  <conditionalFormatting sqref="F702">
    <cfRule type="cellIs" dxfId="2" priority="654" stopIfTrue="1" operator="lessThan">
      <formula>0</formula>
    </cfRule>
  </conditionalFormatting>
  <conditionalFormatting sqref="F703">
    <cfRule type="cellIs" dxfId="2" priority="653" stopIfTrue="1" operator="lessThan">
      <formula>0</formula>
    </cfRule>
  </conditionalFormatting>
  <conditionalFormatting sqref="F704">
    <cfRule type="cellIs" dxfId="2" priority="652" stopIfTrue="1" operator="lessThan">
      <formula>0</formula>
    </cfRule>
  </conditionalFormatting>
  <conditionalFormatting sqref="F705">
    <cfRule type="cellIs" dxfId="2" priority="651" stopIfTrue="1" operator="lessThan">
      <formula>0</formula>
    </cfRule>
  </conditionalFormatting>
  <conditionalFormatting sqref="F706">
    <cfRule type="cellIs" dxfId="2" priority="650" stopIfTrue="1" operator="lessThan">
      <formula>0</formula>
    </cfRule>
  </conditionalFormatting>
  <conditionalFormatting sqref="F707">
    <cfRule type="cellIs" dxfId="2" priority="649" stopIfTrue="1" operator="lessThan">
      <formula>0</formula>
    </cfRule>
  </conditionalFormatting>
  <conditionalFormatting sqref="F708">
    <cfRule type="cellIs" dxfId="2" priority="648" stopIfTrue="1" operator="lessThan">
      <formula>0</formula>
    </cfRule>
  </conditionalFormatting>
  <conditionalFormatting sqref="F709">
    <cfRule type="cellIs" dxfId="2" priority="647" stopIfTrue="1" operator="lessThan">
      <formula>0</formula>
    </cfRule>
  </conditionalFormatting>
  <conditionalFormatting sqref="F710">
    <cfRule type="cellIs" dxfId="2" priority="646" stopIfTrue="1" operator="lessThan">
      <formula>0</formula>
    </cfRule>
  </conditionalFormatting>
  <conditionalFormatting sqref="F711">
    <cfRule type="cellIs" dxfId="2" priority="645" stopIfTrue="1" operator="lessThan">
      <formula>0</formula>
    </cfRule>
  </conditionalFormatting>
  <conditionalFormatting sqref="F712">
    <cfRule type="cellIs" dxfId="2" priority="644" stopIfTrue="1" operator="lessThan">
      <formula>0</formula>
    </cfRule>
  </conditionalFormatting>
  <conditionalFormatting sqref="F713">
    <cfRule type="cellIs" dxfId="2" priority="643" stopIfTrue="1" operator="lessThan">
      <formula>0</formula>
    </cfRule>
  </conditionalFormatting>
  <conditionalFormatting sqref="F714">
    <cfRule type="cellIs" dxfId="2" priority="642" stopIfTrue="1" operator="lessThan">
      <formula>0</formula>
    </cfRule>
  </conditionalFormatting>
  <conditionalFormatting sqref="F715">
    <cfRule type="cellIs" dxfId="2" priority="641" stopIfTrue="1" operator="lessThan">
      <formula>0</formula>
    </cfRule>
  </conditionalFormatting>
  <conditionalFormatting sqref="F716">
    <cfRule type="cellIs" dxfId="2" priority="640" stopIfTrue="1" operator="lessThan">
      <formula>0</formula>
    </cfRule>
  </conditionalFormatting>
  <conditionalFormatting sqref="F717">
    <cfRule type="cellIs" dxfId="2" priority="639" stopIfTrue="1" operator="lessThan">
      <formula>0</formula>
    </cfRule>
  </conditionalFormatting>
  <conditionalFormatting sqref="F718">
    <cfRule type="cellIs" dxfId="2" priority="638" stopIfTrue="1" operator="lessThan">
      <formula>0</formula>
    </cfRule>
  </conditionalFormatting>
  <conditionalFormatting sqref="F719">
    <cfRule type="cellIs" dxfId="2" priority="637" stopIfTrue="1" operator="lessThan">
      <formula>0</formula>
    </cfRule>
  </conditionalFormatting>
  <conditionalFormatting sqref="F720">
    <cfRule type="cellIs" dxfId="2" priority="636" stopIfTrue="1" operator="lessThan">
      <formula>0</formula>
    </cfRule>
  </conditionalFormatting>
  <conditionalFormatting sqref="F721">
    <cfRule type="cellIs" dxfId="2" priority="635" stopIfTrue="1" operator="lessThan">
      <formula>0</formula>
    </cfRule>
  </conditionalFormatting>
  <conditionalFormatting sqref="F722">
    <cfRule type="cellIs" dxfId="2" priority="634" stopIfTrue="1" operator="lessThan">
      <formula>0</formula>
    </cfRule>
  </conditionalFormatting>
  <conditionalFormatting sqref="F723">
    <cfRule type="cellIs" dxfId="2" priority="633" stopIfTrue="1" operator="lessThan">
      <formula>0</formula>
    </cfRule>
  </conditionalFormatting>
  <conditionalFormatting sqref="F724">
    <cfRule type="cellIs" dxfId="2" priority="632" stopIfTrue="1" operator="lessThan">
      <formula>0</formula>
    </cfRule>
  </conditionalFormatting>
  <conditionalFormatting sqref="F725">
    <cfRule type="cellIs" dxfId="2" priority="631" stopIfTrue="1" operator="lessThan">
      <formula>0</formula>
    </cfRule>
  </conditionalFormatting>
  <conditionalFormatting sqref="F726">
    <cfRule type="cellIs" dxfId="2" priority="630" stopIfTrue="1" operator="lessThan">
      <formula>0</formula>
    </cfRule>
  </conditionalFormatting>
  <conditionalFormatting sqref="F727">
    <cfRule type="cellIs" dxfId="2" priority="629" stopIfTrue="1" operator="lessThan">
      <formula>0</formula>
    </cfRule>
  </conditionalFormatting>
  <conditionalFormatting sqref="F728">
    <cfRule type="cellIs" dxfId="2" priority="628" stopIfTrue="1" operator="lessThan">
      <formula>0</formula>
    </cfRule>
  </conditionalFormatting>
  <conditionalFormatting sqref="F729">
    <cfRule type="cellIs" dxfId="2" priority="627" stopIfTrue="1" operator="lessThan">
      <formula>0</formula>
    </cfRule>
  </conditionalFormatting>
  <conditionalFormatting sqref="F730">
    <cfRule type="cellIs" dxfId="2" priority="626" stopIfTrue="1" operator="lessThan">
      <formula>0</formula>
    </cfRule>
  </conditionalFormatting>
  <conditionalFormatting sqref="F731">
    <cfRule type="cellIs" dxfId="2" priority="625" stopIfTrue="1" operator="lessThan">
      <formula>0</formula>
    </cfRule>
  </conditionalFormatting>
  <conditionalFormatting sqref="F732">
    <cfRule type="cellIs" dxfId="2" priority="624" stopIfTrue="1" operator="lessThan">
      <formula>0</formula>
    </cfRule>
  </conditionalFormatting>
  <conditionalFormatting sqref="F733">
    <cfRule type="cellIs" dxfId="2" priority="623" stopIfTrue="1" operator="lessThan">
      <formula>0</formula>
    </cfRule>
  </conditionalFormatting>
  <conditionalFormatting sqref="F734">
    <cfRule type="cellIs" dxfId="2" priority="622" stopIfTrue="1" operator="lessThan">
      <formula>0</formula>
    </cfRule>
  </conditionalFormatting>
  <conditionalFormatting sqref="F735">
    <cfRule type="cellIs" dxfId="2" priority="621" stopIfTrue="1" operator="lessThan">
      <formula>0</formula>
    </cfRule>
  </conditionalFormatting>
  <conditionalFormatting sqref="F736">
    <cfRule type="cellIs" dxfId="2" priority="620" stopIfTrue="1" operator="lessThan">
      <formula>0</formula>
    </cfRule>
  </conditionalFormatting>
  <conditionalFormatting sqref="F737">
    <cfRule type="cellIs" dxfId="2" priority="619" stopIfTrue="1" operator="lessThan">
      <formula>0</formula>
    </cfRule>
  </conditionalFormatting>
  <conditionalFormatting sqref="F738">
    <cfRule type="cellIs" dxfId="2" priority="618" stopIfTrue="1" operator="lessThan">
      <formula>0</formula>
    </cfRule>
  </conditionalFormatting>
  <conditionalFormatting sqref="F739">
    <cfRule type="cellIs" dxfId="2" priority="617" stopIfTrue="1" operator="lessThan">
      <formula>0</formula>
    </cfRule>
  </conditionalFormatting>
  <conditionalFormatting sqref="F740">
    <cfRule type="cellIs" dxfId="2" priority="616" stopIfTrue="1" operator="lessThan">
      <formula>0</formula>
    </cfRule>
  </conditionalFormatting>
  <conditionalFormatting sqref="F741">
    <cfRule type="cellIs" dxfId="2" priority="615" stopIfTrue="1" operator="lessThan">
      <formula>0</formula>
    </cfRule>
  </conditionalFormatting>
  <conditionalFormatting sqref="F742">
    <cfRule type="cellIs" dxfId="2" priority="614" stopIfTrue="1" operator="lessThan">
      <formula>0</formula>
    </cfRule>
  </conditionalFormatting>
  <conditionalFormatting sqref="F743">
    <cfRule type="cellIs" dxfId="2" priority="613" stopIfTrue="1" operator="lessThan">
      <formula>0</formula>
    </cfRule>
  </conditionalFormatting>
  <conditionalFormatting sqref="F744">
    <cfRule type="cellIs" dxfId="2" priority="612" stopIfTrue="1" operator="lessThan">
      <formula>0</formula>
    </cfRule>
  </conditionalFormatting>
  <conditionalFormatting sqref="F745">
    <cfRule type="cellIs" dxfId="2" priority="611" stopIfTrue="1" operator="lessThan">
      <formula>0</formula>
    </cfRule>
  </conditionalFormatting>
  <conditionalFormatting sqref="F746">
    <cfRule type="cellIs" dxfId="2" priority="610" stopIfTrue="1" operator="lessThan">
      <formula>0</formula>
    </cfRule>
  </conditionalFormatting>
  <conditionalFormatting sqref="F747">
    <cfRule type="cellIs" dxfId="2" priority="609" stopIfTrue="1" operator="lessThan">
      <formula>0</formula>
    </cfRule>
  </conditionalFormatting>
  <conditionalFormatting sqref="F748">
    <cfRule type="cellIs" dxfId="2" priority="608" stopIfTrue="1" operator="lessThan">
      <formula>0</formula>
    </cfRule>
  </conditionalFormatting>
  <conditionalFormatting sqref="F749">
    <cfRule type="cellIs" dxfId="2" priority="607" stopIfTrue="1" operator="lessThan">
      <formula>0</formula>
    </cfRule>
  </conditionalFormatting>
  <conditionalFormatting sqref="F750">
    <cfRule type="cellIs" dxfId="2" priority="606" stopIfTrue="1" operator="lessThan">
      <formula>0</formula>
    </cfRule>
  </conditionalFormatting>
  <conditionalFormatting sqref="F751">
    <cfRule type="cellIs" dxfId="2" priority="605" stopIfTrue="1" operator="lessThan">
      <formula>0</formula>
    </cfRule>
  </conditionalFormatting>
  <conditionalFormatting sqref="F752">
    <cfRule type="cellIs" dxfId="2" priority="604" stopIfTrue="1" operator="lessThan">
      <formula>0</formula>
    </cfRule>
  </conditionalFormatting>
  <conditionalFormatting sqref="F753">
    <cfRule type="cellIs" dxfId="2" priority="603" stopIfTrue="1" operator="lessThan">
      <formula>0</formula>
    </cfRule>
  </conditionalFormatting>
  <conditionalFormatting sqref="F754">
    <cfRule type="cellIs" dxfId="2" priority="602" stopIfTrue="1" operator="lessThan">
      <formula>0</formula>
    </cfRule>
  </conditionalFormatting>
  <conditionalFormatting sqref="F755">
    <cfRule type="cellIs" dxfId="2" priority="601" stopIfTrue="1" operator="lessThan">
      <formula>0</formula>
    </cfRule>
  </conditionalFormatting>
  <conditionalFormatting sqref="F756">
    <cfRule type="cellIs" dxfId="2" priority="600" stopIfTrue="1" operator="lessThan">
      <formula>0</formula>
    </cfRule>
  </conditionalFormatting>
  <conditionalFormatting sqref="F757">
    <cfRule type="cellIs" dxfId="2" priority="599" stopIfTrue="1" operator="lessThan">
      <formula>0</formula>
    </cfRule>
  </conditionalFormatting>
  <conditionalFormatting sqref="F758">
    <cfRule type="cellIs" dxfId="2" priority="598" stopIfTrue="1" operator="lessThan">
      <formula>0</formula>
    </cfRule>
  </conditionalFormatting>
  <conditionalFormatting sqref="F759">
    <cfRule type="cellIs" dxfId="2" priority="597" stopIfTrue="1" operator="lessThan">
      <formula>0</formula>
    </cfRule>
  </conditionalFormatting>
  <conditionalFormatting sqref="F760">
    <cfRule type="cellIs" dxfId="2" priority="596" stopIfTrue="1" operator="lessThan">
      <formula>0</formula>
    </cfRule>
  </conditionalFormatting>
  <conditionalFormatting sqref="F761">
    <cfRule type="cellIs" dxfId="2" priority="595" stopIfTrue="1" operator="lessThan">
      <formula>0</formula>
    </cfRule>
  </conditionalFormatting>
  <conditionalFormatting sqref="F762">
    <cfRule type="cellIs" dxfId="2" priority="594" stopIfTrue="1" operator="lessThan">
      <formula>0</formula>
    </cfRule>
  </conditionalFormatting>
  <conditionalFormatting sqref="F763">
    <cfRule type="cellIs" dxfId="2" priority="593" stopIfTrue="1" operator="lessThan">
      <formula>0</formula>
    </cfRule>
  </conditionalFormatting>
  <conditionalFormatting sqref="F764">
    <cfRule type="cellIs" dxfId="2" priority="592" stopIfTrue="1" operator="lessThan">
      <formula>0</formula>
    </cfRule>
  </conditionalFormatting>
  <conditionalFormatting sqref="F765">
    <cfRule type="cellIs" dxfId="2" priority="591" stopIfTrue="1" operator="lessThan">
      <formula>0</formula>
    </cfRule>
  </conditionalFormatting>
  <conditionalFormatting sqref="F766">
    <cfRule type="cellIs" dxfId="2" priority="590" stopIfTrue="1" operator="lessThan">
      <formula>0</formula>
    </cfRule>
  </conditionalFormatting>
  <conditionalFormatting sqref="F767">
    <cfRule type="cellIs" dxfId="2" priority="589" stopIfTrue="1" operator="lessThan">
      <formula>0</formula>
    </cfRule>
  </conditionalFormatting>
  <conditionalFormatting sqref="F768">
    <cfRule type="cellIs" dxfId="2" priority="588" stopIfTrue="1" operator="lessThan">
      <formula>0</formula>
    </cfRule>
  </conditionalFormatting>
  <conditionalFormatting sqref="F769">
    <cfRule type="cellIs" dxfId="2" priority="587" stopIfTrue="1" operator="lessThan">
      <formula>0</formula>
    </cfRule>
  </conditionalFormatting>
  <conditionalFormatting sqref="F770">
    <cfRule type="cellIs" dxfId="2" priority="586" stopIfTrue="1" operator="lessThan">
      <formula>0</formula>
    </cfRule>
  </conditionalFormatting>
  <conditionalFormatting sqref="F771">
    <cfRule type="cellIs" dxfId="2" priority="585" stopIfTrue="1" operator="lessThan">
      <formula>0</formula>
    </cfRule>
  </conditionalFormatting>
  <conditionalFormatting sqref="F772">
    <cfRule type="cellIs" dxfId="2" priority="584" stopIfTrue="1" operator="lessThan">
      <formula>0</formula>
    </cfRule>
  </conditionalFormatting>
  <conditionalFormatting sqref="F773">
    <cfRule type="cellIs" dxfId="2" priority="583" stopIfTrue="1" operator="lessThan">
      <formula>0</formula>
    </cfRule>
  </conditionalFormatting>
  <conditionalFormatting sqref="F774">
    <cfRule type="cellIs" dxfId="2" priority="582" stopIfTrue="1" operator="lessThan">
      <formula>0</formula>
    </cfRule>
  </conditionalFormatting>
  <conditionalFormatting sqref="F775">
    <cfRule type="cellIs" dxfId="2" priority="581" stopIfTrue="1" operator="lessThan">
      <formula>0</formula>
    </cfRule>
  </conditionalFormatting>
  <conditionalFormatting sqref="F776">
    <cfRule type="cellIs" dxfId="2" priority="580" stopIfTrue="1" operator="lessThan">
      <formula>0</formula>
    </cfRule>
  </conditionalFormatting>
  <conditionalFormatting sqref="F777">
    <cfRule type="cellIs" dxfId="2" priority="579" stopIfTrue="1" operator="lessThan">
      <formula>0</formula>
    </cfRule>
  </conditionalFormatting>
  <conditionalFormatting sqref="F778">
    <cfRule type="cellIs" dxfId="2" priority="578" stopIfTrue="1" operator="lessThan">
      <formula>0</formula>
    </cfRule>
  </conditionalFormatting>
  <conditionalFormatting sqref="F779">
    <cfRule type="cellIs" dxfId="2" priority="577" stopIfTrue="1" operator="lessThan">
      <formula>0</formula>
    </cfRule>
  </conditionalFormatting>
  <conditionalFormatting sqref="F780">
    <cfRule type="cellIs" dxfId="2" priority="576" stopIfTrue="1" operator="lessThan">
      <formula>0</formula>
    </cfRule>
  </conditionalFormatting>
  <conditionalFormatting sqref="F781">
    <cfRule type="cellIs" dxfId="2" priority="575" stopIfTrue="1" operator="lessThan">
      <formula>0</formula>
    </cfRule>
  </conditionalFormatting>
  <conditionalFormatting sqref="F782">
    <cfRule type="cellIs" dxfId="2" priority="574" stopIfTrue="1" operator="lessThan">
      <formula>0</formula>
    </cfRule>
  </conditionalFormatting>
  <conditionalFormatting sqref="F783">
    <cfRule type="cellIs" dxfId="2" priority="573" stopIfTrue="1" operator="lessThan">
      <formula>0</formula>
    </cfRule>
  </conditionalFormatting>
  <conditionalFormatting sqref="F784">
    <cfRule type="cellIs" dxfId="2" priority="572" stopIfTrue="1" operator="lessThan">
      <formula>0</formula>
    </cfRule>
  </conditionalFormatting>
  <conditionalFormatting sqref="F785">
    <cfRule type="cellIs" dxfId="2" priority="571" stopIfTrue="1" operator="lessThan">
      <formula>0</formula>
    </cfRule>
  </conditionalFormatting>
  <conditionalFormatting sqref="F786">
    <cfRule type="cellIs" dxfId="2" priority="570" stopIfTrue="1" operator="lessThan">
      <formula>0</formula>
    </cfRule>
  </conditionalFormatting>
  <conditionalFormatting sqref="F787">
    <cfRule type="cellIs" dxfId="2" priority="569" stopIfTrue="1" operator="lessThan">
      <formula>0</formula>
    </cfRule>
  </conditionalFormatting>
  <conditionalFormatting sqref="F788">
    <cfRule type="cellIs" dxfId="2" priority="568" stopIfTrue="1" operator="lessThan">
      <formula>0</formula>
    </cfRule>
  </conditionalFormatting>
  <conditionalFormatting sqref="F789">
    <cfRule type="cellIs" dxfId="2" priority="567" stopIfTrue="1" operator="lessThan">
      <formula>0</formula>
    </cfRule>
  </conditionalFormatting>
  <conditionalFormatting sqref="F790">
    <cfRule type="cellIs" dxfId="2" priority="566" stopIfTrue="1" operator="lessThan">
      <formula>0</formula>
    </cfRule>
  </conditionalFormatting>
  <conditionalFormatting sqref="F791">
    <cfRule type="cellIs" dxfId="2" priority="565" stopIfTrue="1" operator="lessThan">
      <formula>0</formula>
    </cfRule>
  </conditionalFormatting>
  <conditionalFormatting sqref="F792">
    <cfRule type="cellIs" dxfId="2" priority="564" stopIfTrue="1" operator="lessThan">
      <formula>0</formula>
    </cfRule>
  </conditionalFormatting>
  <conditionalFormatting sqref="F793">
    <cfRule type="cellIs" dxfId="2" priority="563" stopIfTrue="1" operator="lessThan">
      <formula>0</formula>
    </cfRule>
  </conditionalFormatting>
  <conditionalFormatting sqref="F794">
    <cfRule type="cellIs" dxfId="2" priority="562" stopIfTrue="1" operator="lessThan">
      <formula>0</formula>
    </cfRule>
  </conditionalFormatting>
  <conditionalFormatting sqref="F795">
    <cfRule type="cellIs" dxfId="2" priority="561" stopIfTrue="1" operator="lessThan">
      <formula>0</formula>
    </cfRule>
  </conditionalFormatting>
  <conditionalFormatting sqref="F796">
    <cfRule type="cellIs" dxfId="2" priority="560" stopIfTrue="1" operator="lessThan">
      <formula>0</formula>
    </cfRule>
  </conditionalFormatting>
  <conditionalFormatting sqref="F797">
    <cfRule type="cellIs" dxfId="2" priority="559" stopIfTrue="1" operator="lessThan">
      <formula>0</formula>
    </cfRule>
  </conditionalFormatting>
  <conditionalFormatting sqref="F798">
    <cfRule type="cellIs" dxfId="2" priority="558" stopIfTrue="1" operator="lessThan">
      <formula>0</formula>
    </cfRule>
  </conditionalFormatting>
  <conditionalFormatting sqref="F799">
    <cfRule type="cellIs" dxfId="2" priority="557" stopIfTrue="1" operator="lessThan">
      <formula>0</formula>
    </cfRule>
  </conditionalFormatting>
  <conditionalFormatting sqref="F800">
    <cfRule type="cellIs" dxfId="2" priority="556" stopIfTrue="1" operator="lessThan">
      <formula>0</formula>
    </cfRule>
  </conditionalFormatting>
  <conditionalFormatting sqref="F801">
    <cfRule type="cellIs" dxfId="2" priority="555" stopIfTrue="1" operator="lessThan">
      <formula>0</formula>
    </cfRule>
  </conditionalFormatting>
  <conditionalFormatting sqref="F802">
    <cfRule type="cellIs" dxfId="2" priority="554" stopIfTrue="1" operator="lessThan">
      <formula>0</formula>
    </cfRule>
  </conditionalFormatting>
  <conditionalFormatting sqref="F803">
    <cfRule type="cellIs" dxfId="2" priority="553" stopIfTrue="1" operator="lessThan">
      <formula>0</formula>
    </cfRule>
  </conditionalFormatting>
  <conditionalFormatting sqref="F804">
    <cfRule type="cellIs" dxfId="2" priority="552" stopIfTrue="1" operator="lessThan">
      <formula>0</formula>
    </cfRule>
  </conditionalFormatting>
  <conditionalFormatting sqref="F805">
    <cfRule type="cellIs" dxfId="2" priority="551" stopIfTrue="1" operator="lessThan">
      <formula>0</formula>
    </cfRule>
  </conditionalFormatting>
  <conditionalFormatting sqref="F806">
    <cfRule type="cellIs" dxfId="2" priority="550" stopIfTrue="1" operator="lessThan">
      <formula>0</formula>
    </cfRule>
  </conditionalFormatting>
  <conditionalFormatting sqref="F807">
    <cfRule type="cellIs" dxfId="2" priority="549" stopIfTrue="1" operator="lessThan">
      <formula>0</formula>
    </cfRule>
  </conditionalFormatting>
  <conditionalFormatting sqref="F808">
    <cfRule type="cellIs" dxfId="2" priority="548" stopIfTrue="1" operator="lessThan">
      <formula>0</formula>
    </cfRule>
  </conditionalFormatting>
  <conditionalFormatting sqref="F809">
    <cfRule type="cellIs" dxfId="2" priority="547" stopIfTrue="1" operator="lessThan">
      <formula>0</formula>
    </cfRule>
  </conditionalFormatting>
  <conditionalFormatting sqref="F810">
    <cfRule type="cellIs" dxfId="2" priority="546" stopIfTrue="1" operator="lessThan">
      <formula>0</formula>
    </cfRule>
  </conditionalFormatting>
  <conditionalFormatting sqref="F811">
    <cfRule type="cellIs" dxfId="2" priority="545" stopIfTrue="1" operator="lessThan">
      <formula>0</formula>
    </cfRule>
  </conditionalFormatting>
  <conditionalFormatting sqref="F812">
    <cfRule type="cellIs" dxfId="2" priority="544" stopIfTrue="1" operator="lessThan">
      <formula>0</formula>
    </cfRule>
  </conditionalFormatting>
  <conditionalFormatting sqref="F813">
    <cfRule type="cellIs" dxfId="2" priority="543" stopIfTrue="1" operator="lessThan">
      <formula>0</formula>
    </cfRule>
  </conditionalFormatting>
  <conditionalFormatting sqref="F814">
    <cfRule type="cellIs" dxfId="2" priority="542" stopIfTrue="1" operator="lessThan">
      <formula>0</formula>
    </cfRule>
  </conditionalFormatting>
  <conditionalFormatting sqref="F815">
    <cfRule type="cellIs" dxfId="2" priority="541" stopIfTrue="1" operator="lessThan">
      <formula>0</formula>
    </cfRule>
  </conditionalFormatting>
  <conditionalFormatting sqref="F816">
    <cfRule type="cellIs" dxfId="2" priority="540" stopIfTrue="1" operator="lessThan">
      <formula>0</formula>
    </cfRule>
  </conditionalFormatting>
  <conditionalFormatting sqref="F817">
    <cfRule type="cellIs" dxfId="2" priority="539" stopIfTrue="1" operator="lessThan">
      <formula>0</formula>
    </cfRule>
  </conditionalFormatting>
  <conditionalFormatting sqref="F818">
    <cfRule type="cellIs" dxfId="2" priority="538" stopIfTrue="1" operator="lessThan">
      <formula>0</formula>
    </cfRule>
  </conditionalFormatting>
  <conditionalFormatting sqref="F819">
    <cfRule type="cellIs" dxfId="2" priority="537" stopIfTrue="1" operator="lessThan">
      <formula>0</formula>
    </cfRule>
  </conditionalFormatting>
  <conditionalFormatting sqref="F820">
    <cfRule type="cellIs" dxfId="2" priority="536" stopIfTrue="1" operator="lessThan">
      <formula>0</formula>
    </cfRule>
  </conditionalFormatting>
  <conditionalFormatting sqref="F821">
    <cfRule type="cellIs" dxfId="2" priority="535" stopIfTrue="1" operator="lessThan">
      <formula>0</formula>
    </cfRule>
  </conditionalFormatting>
  <conditionalFormatting sqref="F822">
    <cfRule type="cellIs" dxfId="2" priority="534" stopIfTrue="1" operator="lessThan">
      <formula>0</formula>
    </cfRule>
  </conditionalFormatting>
  <conditionalFormatting sqref="F823">
    <cfRule type="cellIs" dxfId="2" priority="533" stopIfTrue="1" operator="lessThan">
      <formula>0</formula>
    </cfRule>
  </conditionalFormatting>
  <conditionalFormatting sqref="F824">
    <cfRule type="cellIs" dxfId="2" priority="532" stopIfTrue="1" operator="lessThan">
      <formula>0</formula>
    </cfRule>
  </conditionalFormatting>
  <conditionalFormatting sqref="F825">
    <cfRule type="cellIs" dxfId="2" priority="531" stopIfTrue="1" operator="lessThan">
      <formula>0</formula>
    </cfRule>
  </conditionalFormatting>
  <conditionalFormatting sqref="F826">
    <cfRule type="cellIs" dxfId="2" priority="530" stopIfTrue="1" operator="lessThan">
      <formula>0</formula>
    </cfRule>
  </conditionalFormatting>
  <conditionalFormatting sqref="F827">
    <cfRule type="cellIs" dxfId="2" priority="529" stopIfTrue="1" operator="lessThan">
      <formula>0</formula>
    </cfRule>
  </conditionalFormatting>
  <conditionalFormatting sqref="F828">
    <cfRule type="cellIs" dxfId="2" priority="528" stopIfTrue="1" operator="lessThan">
      <formula>0</formula>
    </cfRule>
  </conditionalFormatting>
  <conditionalFormatting sqref="F829">
    <cfRule type="cellIs" dxfId="2" priority="527" stopIfTrue="1" operator="lessThan">
      <formula>0</formula>
    </cfRule>
  </conditionalFormatting>
  <conditionalFormatting sqref="F830">
    <cfRule type="cellIs" dxfId="2" priority="526" stopIfTrue="1" operator="lessThan">
      <formula>0</formula>
    </cfRule>
  </conditionalFormatting>
  <conditionalFormatting sqref="F831">
    <cfRule type="cellIs" dxfId="2" priority="525" stopIfTrue="1" operator="lessThan">
      <formula>0</formula>
    </cfRule>
  </conditionalFormatting>
  <conditionalFormatting sqref="F832">
    <cfRule type="cellIs" dxfId="2" priority="524" stopIfTrue="1" operator="lessThan">
      <formula>0</formula>
    </cfRule>
  </conditionalFormatting>
  <conditionalFormatting sqref="F833">
    <cfRule type="cellIs" dxfId="2" priority="523" stopIfTrue="1" operator="lessThan">
      <formula>0</formula>
    </cfRule>
  </conditionalFormatting>
  <conditionalFormatting sqref="F834">
    <cfRule type="cellIs" dxfId="2" priority="522" stopIfTrue="1" operator="lessThan">
      <formula>0</formula>
    </cfRule>
  </conditionalFormatting>
  <conditionalFormatting sqref="F835">
    <cfRule type="cellIs" dxfId="2" priority="521" stopIfTrue="1" operator="lessThan">
      <formula>0</formula>
    </cfRule>
  </conditionalFormatting>
  <conditionalFormatting sqref="F836">
    <cfRule type="cellIs" dxfId="2" priority="520" stopIfTrue="1" operator="lessThan">
      <formula>0</formula>
    </cfRule>
  </conditionalFormatting>
  <conditionalFormatting sqref="F837">
    <cfRule type="cellIs" dxfId="2" priority="519" stopIfTrue="1" operator="lessThan">
      <formula>0</formula>
    </cfRule>
  </conditionalFormatting>
  <conditionalFormatting sqref="F838">
    <cfRule type="cellIs" dxfId="2" priority="518" stopIfTrue="1" operator="lessThan">
      <formula>0</formula>
    </cfRule>
  </conditionalFormatting>
  <conditionalFormatting sqref="F839">
    <cfRule type="cellIs" dxfId="2" priority="517" stopIfTrue="1" operator="lessThan">
      <formula>0</formula>
    </cfRule>
  </conditionalFormatting>
  <conditionalFormatting sqref="F840">
    <cfRule type="cellIs" dxfId="2" priority="516" stopIfTrue="1" operator="lessThan">
      <formula>0</formula>
    </cfRule>
  </conditionalFormatting>
  <conditionalFormatting sqref="F841">
    <cfRule type="cellIs" dxfId="2" priority="515" stopIfTrue="1" operator="lessThan">
      <formula>0</formula>
    </cfRule>
  </conditionalFormatting>
  <conditionalFormatting sqref="F842">
    <cfRule type="cellIs" dxfId="2" priority="514" stopIfTrue="1" operator="lessThan">
      <formula>0</formula>
    </cfRule>
  </conditionalFormatting>
  <conditionalFormatting sqref="F843">
    <cfRule type="cellIs" dxfId="2" priority="513" stopIfTrue="1" operator="lessThan">
      <formula>0</formula>
    </cfRule>
  </conditionalFormatting>
  <conditionalFormatting sqref="F844">
    <cfRule type="cellIs" dxfId="2" priority="512" stopIfTrue="1" operator="lessThan">
      <formula>0</formula>
    </cfRule>
  </conditionalFormatting>
  <conditionalFormatting sqref="F845">
    <cfRule type="cellIs" dxfId="2" priority="511" stopIfTrue="1" operator="lessThan">
      <formula>0</formula>
    </cfRule>
  </conditionalFormatting>
  <conditionalFormatting sqref="F846">
    <cfRule type="cellIs" dxfId="2" priority="510" stopIfTrue="1" operator="lessThan">
      <formula>0</formula>
    </cfRule>
  </conditionalFormatting>
  <conditionalFormatting sqref="F847">
    <cfRule type="cellIs" dxfId="2" priority="509" stopIfTrue="1" operator="lessThan">
      <formula>0</formula>
    </cfRule>
  </conditionalFormatting>
  <conditionalFormatting sqref="F848">
    <cfRule type="cellIs" dxfId="2" priority="508" stopIfTrue="1" operator="lessThan">
      <formula>0</formula>
    </cfRule>
  </conditionalFormatting>
  <conditionalFormatting sqref="F849">
    <cfRule type="cellIs" dxfId="2" priority="507" stopIfTrue="1" operator="lessThan">
      <formula>0</formula>
    </cfRule>
  </conditionalFormatting>
  <conditionalFormatting sqref="F850">
    <cfRule type="cellIs" dxfId="2" priority="506" stopIfTrue="1" operator="lessThan">
      <formula>0</formula>
    </cfRule>
  </conditionalFormatting>
  <conditionalFormatting sqref="F851">
    <cfRule type="cellIs" dxfId="2" priority="505" stopIfTrue="1" operator="lessThan">
      <formula>0</formula>
    </cfRule>
  </conditionalFormatting>
  <conditionalFormatting sqref="F852">
    <cfRule type="cellIs" dxfId="2" priority="504" stopIfTrue="1" operator="lessThan">
      <formula>0</formula>
    </cfRule>
  </conditionalFormatting>
  <conditionalFormatting sqref="F853">
    <cfRule type="cellIs" dxfId="2" priority="503" stopIfTrue="1" operator="lessThan">
      <formula>0</formula>
    </cfRule>
  </conditionalFormatting>
  <conditionalFormatting sqref="F854">
    <cfRule type="cellIs" dxfId="2" priority="502" stopIfTrue="1" operator="lessThan">
      <formula>0</formula>
    </cfRule>
  </conditionalFormatting>
  <conditionalFormatting sqref="F855">
    <cfRule type="cellIs" dxfId="2" priority="501" stopIfTrue="1" operator="lessThan">
      <formula>0</formula>
    </cfRule>
  </conditionalFormatting>
  <conditionalFormatting sqref="F856">
    <cfRule type="cellIs" dxfId="2" priority="500" stopIfTrue="1" operator="lessThan">
      <formula>0</formula>
    </cfRule>
  </conditionalFormatting>
  <conditionalFormatting sqref="F857">
    <cfRule type="cellIs" dxfId="2" priority="499" stopIfTrue="1" operator="lessThan">
      <formula>0</formula>
    </cfRule>
  </conditionalFormatting>
  <conditionalFormatting sqref="F858">
    <cfRule type="cellIs" dxfId="2" priority="498" stopIfTrue="1" operator="lessThan">
      <formula>0</formula>
    </cfRule>
  </conditionalFormatting>
  <conditionalFormatting sqref="F859">
    <cfRule type="cellIs" dxfId="2" priority="497" stopIfTrue="1" operator="lessThan">
      <formula>0</formula>
    </cfRule>
  </conditionalFormatting>
  <conditionalFormatting sqref="F860">
    <cfRule type="cellIs" dxfId="2" priority="496" stopIfTrue="1" operator="lessThan">
      <formula>0</formula>
    </cfRule>
  </conditionalFormatting>
  <conditionalFormatting sqref="F861">
    <cfRule type="cellIs" dxfId="2" priority="495" stopIfTrue="1" operator="lessThan">
      <formula>0</formula>
    </cfRule>
  </conditionalFormatting>
  <conditionalFormatting sqref="F862">
    <cfRule type="cellIs" dxfId="2" priority="494" stopIfTrue="1" operator="lessThan">
      <formula>0</formula>
    </cfRule>
  </conditionalFormatting>
  <conditionalFormatting sqref="F863">
    <cfRule type="cellIs" dxfId="2" priority="493" stopIfTrue="1" operator="lessThan">
      <formula>0</formula>
    </cfRule>
  </conditionalFormatting>
  <conditionalFormatting sqref="F864">
    <cfRule type="cellIs" dxfId="2" priority="492" stopIfTrue="1" operator="lessThan">
      <formula>0</formula>
    </cfRule>
  </conditionalFormatting>
  <conditionalFormatting sqref="F865">
    <cfRule type="cellIs" dxfId="2" priority="491" stopIfTrue="1" operator="lessThan">
      <formula>0</formula>
    </cfRule>
  </conditionalFormatting>
  <conditionalFormatting sqref="F866">
    <cfRule type="cellIs" dxfId="2" priority="490" stopIfTrue="1" operator="lessThan">
      <formula>0</formula>
    </cfRule>
  </conditionalFormatting>
  <conditionalFormatting sqref="F867">
    <cfRule type="cellIs" dxfId="2" priority="489" stopIfTrue="1" operator="lessThan">
      <formula>0</formula>
    </cfRule>
  </conditionalFormatting>
  <conditionalFormatting sqref="F868">
    <cfRule type="cellIs" dxfId="2" priority="488" stopIfTrue="1" operator="lessThan">
      <formula>0</formula>
    </cfRule>
  </conditionalFormatting>
  <conditionalFormatting sqref="F869">
    <cfRule type="cellIs" dxfId="2" priority="487" stopIfTrue="1" operator="lessThan">
      <formula>0</formula>
    </cfRule>
  </conditionalFormatting>
  <conditionalFormatting sqref="F870">
    <cfRule type="cellIs" dxfId="2" priority="486" stopIfTrue="1" operator="lessThan">
      <formula>0</formula>
    </cfRule>
  </conditionalFormatting>
  <conditionalFormatting sqref="F871">
    <cfRule type="cellIs" dxfId="2" priority="485" stopIfTrue="1" operator="lessThan">
      <formula>0</formula>
    </cfRule>
  </conditionalFormatting>
  <conditionalFormatting sqref="F872">
    <cfRule type="cellIs" dxfId="2" priority="484" stopIfTrue="1" operator="lessThan">
      <formula>0</formula>
    </cfRule>
  </conditionalFormatting>
  <conditionalFormatting sqref="F873">
    <cfRule type="cellIs" dxfId="2" priority="483" stopIfTrue="1" operator="lessThan">
      <formula>0</formula>
    </cfRule>
  </conditionalFormatting>
  <conditionalFormatting sqref="F874">
    <cfRule type="cellIs" dxfId="2" priority="482" stopIfTrue="1" operator="lessThan">
      <formula>0</formula>
    </cfRule>
  </conditionalFormatting>
  <conditionalFormatting sqref="F875">
    <cfRule type="cellIs" dxfId="2" priority="481" stopIfTrue="1" operator="lessThan">
      <formula>0</formula>
    </cfRule>
  </conditionalFormatting>
  <conditionalFormatting sqref="F876">
    <cfRule type="cellIs" dxfId="2" priority="480" stopIfTrue="1" operator="lessThan">
      <formula>0</formula>
    </cfRule>
  </conditionalFormatting>
  <conditionalFormatting sqref="F877">
    <cfRule type="cellIs" dxfId="2" priority="479" stopIfTrue="1" operator="lessThan">
      <formula>0</formula>
    </cfRule>
  </conditionalFormatting>
  <conditionalFormatting sqref="F878">
    <cfRule type="cellIs" dxfId="2" priority="478" stopIfTrue="1" operator="lessThan">
      <formula>0</formula>
    </cfRule>
  </conditionalFormatting>
  <conditionalFormatting sqref="F879">
    <cfRule type="cellIs" dxfId="2" priority="477" stopIfTrue="1" operator="lessThan">
      <formula>0</formula>
    </cfRule>
  </conditionalFormatting>
  <conditionalFormatting sqref="F880">
    <cfRule type="cellIs" dxfId="2" priority="476" stopIfTrue="1" operator="lessThan">
      <formula>0</formula>
    </cfRule>
  </conditionalFormatting>
  <conditionalFormatting sqref="F881">
    <cfRule type="cellIs" dxfId="2" priority="475" stopIfTrue="1" operator="lessThan">
      <formula>0</formula>
    </cfRule>
  </conditionalFormatting>
  <conditionalFormatting sqref="F882">
    <cfRule type="cellIs" dxfId="2" priority="474" stopIfTrue="1" operator="lessThan">
      <formula>0</formula>
    </cfRule>
  </conditionalFormatting>
  <conditionalFormatting sqref="F883">
    <cfRule type="cellIs" dxfId="2" priority="473" stopIfTrue="1" operator="lessThan">
      <formula>0</formula>
    </cfRule>
  </conditionalFormatting>
  <conditionalFormatting sqref="F884">
    <cfRule type="cellIs" dxfId="2" priority="472" stopIfTrue="1" operator="lessThan">
      <formula>0</formula>
    </cfRule>
  </conditionalFormatting>
  <conditionalFormatting sqref="F885">
    <cfRule type="cellIs" dxfId="2" priority="471" stopIfTrue="1" operator="lessThan">
      <formula>0</formula>
    </cfRule>
  </conditionalFormatting>
  <conditionalFormatting sqref="F886">
    <cfRule type="cellIs" dxfId="2" priority="470" stopIfTrue="1" operator="lessThan">
      <formula>0</formula>
    </cfRule>
  </conditionalFormatting>
  <conditionalFormatting sqref="F887">
    <cfRule type="cellIs" dxfId="2" priority="469" stopIfTrue="1" operator="lessThan">
      <formula>0</formula>
    </cfRule>
  </conditionalFormatting>
  <conditionalFormatting sqref="F888">
    <cfRule type="cellIs" dxfId="2" priority="468" stopIfTrue="1" operator="lessThan">
      <formula>0</formula>
    </cfRule>
  </conditionalFormatting>
  <conditionalFormatting sqref="F889">
    <cfRule type="cellIs" dxfId="2" priority="467" stopIfTrue="1" operator="lessThan">
      <formula>0</formula>
    </cfRule>
  </conditionalFormatting>
  <conditionalFormatting sqref="F890">
    <cfRule type="cellIs" dxfId="2" priority="466" stopIfTrue="1" operator="lessThan">
      <formula>0</formula>
    </cfRule>
  </conditionalFormatting>
  <conditionalFormatting sqref="F891">
    <cfRule type="cellIs" dxfId="2" priority="465" stopIfTrue="1" operator="lessThan">
      <formula>0</formula>
    </cfRule>
  </conditionalFormatting>
  <conditionalFormatting sqref="F892">
    <cfRule type="cellIs" dxfId="2" priority="464" stopIfTrue="1" operator="lessThan">
      <formula>0</formula>
    </cfRule>
  </conditionalFormatting>
  <conditionalFormatting sqref="F893">
    <cfRule type="cellIs" dxfId="2" priority="463" stopIfTrue="1" operator="lessThan">
      <formula>0</formula>
    </cfRule>
  </conditionalFormatting>
  <conditionalFormatting sqref="F894">
    <cfRule type="cellIs" dxfId="2" priority="462" stopIfTrue="1" operator="lessThan">
      <formula>0</formula>
    </cfRule>
  </conditionalFormatting>
  <conditionalFormatting sqref="F895">
    <cfRule type="cellIs" dxfId="2" priority="461" stopIfTrue="1" operator="lessThan">
      <formula>0</formula>
    </cfRule>
  </conditionalFormatting>
  <conditionalFormatting sqref="F896">
    <cfRule type="cellIs" dxfId="2" priority="460" stopIfTrue="1" operator="lessThan">
      <formula>0</formula>
    </cfRule>
  </conditionalFormatting>
  <conditionalFormatting sqref="F897">
    <cfRule type="cellIs" dxfId="2" priority="459" stopIfTrue="1" operator="lessThan">
      <formula>0</formula>
    </cfRule>
  </conditionalFormatting>
  <conditionalFormatting sqref="F898">
    <cfRule type="cellIs" dxfId="2" priority="458" stopIfTrue="1" operator="lessThan">
      <formula>0</formula>
    </cfRule>
  </conditionalFormatting>
  <conditionalFormatting sqref="F899">
    <cfRule type="cellIs" dxfId="2" priority="457" stopIfTrue="1" operator="lessThan">
      <formula>0</formula>
    </cfRule>
  </conditionalFormatting>
  <conditionalFormatting sqref="F900">
    <cfRule type="cellIs" dxfId="2" priority="456" stopIfTrue="1" operator="lessThan">
      <formula>0</formula>
    </cfRule>
  </conditionalFormatting>
  <conditionalFormatting sqref="F901">
    <cfRule type="cellIs" dxfId="2" priority="455" stopIfTrue="1" operator="lessThan">
      <formula>0</formula>
    </cfRule>
  </conditionalFormatting>
  <conditionalFormatting sqref="F902">
    <cfRule type="cellIs" dxfId="2" priority="454" stopIfTrue="1" operator="lessThan">
      <formula>0</formula>
    </cfRule>
  </conditionalFormatting>
  <conditionalFormatting sqref="F903">
    <cfRule type="cellIs" dxfId="2" priority="453" stopIfTrue="1" operator="lessThan">
      <formula>0</formula>
    </cfRule>
  </conditionalFormatting>
  <conditionalFormatting sqref="F904">
    <cfRule type="cellIs" dxfId="2" priority="452" stopIfTrue="1" operator="lessThan">
      <formula>0</formula>
    </cfRule>
  </conditionalFormatting>
  <conditionalFormatting sqref="F905">
    <cfRule type="cellIs" dxfId="2" priority="451" stopIfTrue="1" operator="lessThan">
      <formula>0</formula>
    </cfRule>
  </conditionalFormatting>
  <conditionalFormatting sqref="F906">
    <cfRule type="cellIs" dxfId="2" priority="450" stopIfTrue="1" operator="lessThan">
      <formula>0</formula>
    </cfRule>
  </conditionalFormatting>
  <conditionalFormatting sqref="F907">
    <cfRule type="cellIs" dxfId="2" priority="449" stopIfTrue="1" operator="lessThan">
      <formula>0</formula>
    </cfRule>
  </conditionalFormatting>
  <conditionalFormatting sqref="F908">
    <cfRule type="cellIs" dxfId="2" priority="448" stopIfTrue="1" operator="lessThan">
      <formula>0</formula>
    </cfRule>
  </conditionalFormatting>
  <conditionalFormatting sqref="F909">
    <cfRule type="cellIs" dxfId="2" priority="447" stopIfTrue="1" operator="lessThan">
      <formula>0</formula>
    </cfRule>
  </conditionalFormatting>
  <conditionalFormatting sqref="F910">
    <cfRule type="cellIs" dxfId="2" priority="446" stopIfTrue="1" operator="lessThan">
      <formula>0</formula>
    </cfRule>
  </conditionalFormatting>
  <conditionalFormatting sqref="F911">
    <cfRule type="cellIs" dxfId="2" priority="445" stopIfTrue="1" operator="lessThan">
      <formula>0</formula>
    </cfRule>
  </conditionalFormatting>
  <conditionalFormatting sqref="F912">
    <cfRule type="cellIs" dxfId="2" priority="444" stopIfTrue="1" operator="lessThan">
      <formula>0</formula>
    </cfRule>
  </conditionalFormatting>
  <conditionalFormatting sqref="F913">
    <cfRule type="cellIs" dxfId="2" priority="443" stopIfTrue="1" operator="lessThan">
      <formula>0</formula>
    </cfRule>
  </conditionalFormatting>
  <conditionalFormatting sqref="F914">
    <cfRule type="cellIs" dxfId="2" priority="442" stopIfTrue="1" operator="lessThan">
      <formula>0</formula>
    </cfRule>
  </conditionalFormatting>
  <conditionalFormatting sqref="F915">
    <cfRule type="cellIs" dxfId="2" priority="441" stopIfTrue="1" operator="lessThan">
      <formula>0</formula>
    </cfRule>
  </conditionalFormatting>
  <conditionalFormatting sqref="F916">
    <cfRule type="cellIs" dxfId="2" priority="440" stopIfTrue="1" operator="lessThan">
      <formula>0</formula>
    </cfRule>
  </conditionalFormatting>
  <conditionalFormatting sqref="F917">
    <cfRule type="cellIs" dxfId="2" priority="439" stopIfTrue="1" operator="lessThan">
      <formula>0</formula>
    </cfRule>
  </conditionalFormatting>
  <conditionalFormatting sqref="F918">
    <cfRule type="cellIs" dxfId="2" priority="438" stopIfTrue="1" operator="lessThan">
      <formula>0</formula>
    </cfRule>
  </conditionalFormatting>
  <conditionalFormatting sqref="F919">
    <cfRule type="cellIs" dxfId="2" priority="437" stopIfTrue="1" operator="lessThan">
      <formula>0</formula>
    </cfRule>
  </conditionalFormatting>
  <conditionalFormatting sqref="F920">
    <cfRule type="cellIs" dxfId="2" priority="436" stopIfTrue="1" operator="lessThan">
      <formula>0</formula>
    </cfRule>
  </conditionalFormatting>
  <conditionalFormatting sqref="F921">
    <cfRule type="cellIs" dxfId="2" priority="435" stopIfTrue="1" operator="lessThan">
      <formula>0</formula>
    </cfRule>
  </conditionalFormatting>
  <conditionalFormatting sqref="F922">
    <cfRule type="cellIs" dxfId="2" priority="434" stopIfTrue="1" operator="lessThan">
      <formula>0</formula>
    </cfRule>
  </conditionalFormatting>
  <conditionalFormatting sqref="F923">
    <cfRule type="cellIs" dxfId="2" priority="433" stopIfTrue="1" operator="lessThan">
      <formula>0</formula>
    </cfRule>
  </conditionalFormatting>
  <conditionalFormatting sqref="F924">
    <cfRule type="cellIs" dxfId="2" priority="432" stopIfTrue="1" operator="lessThan">
      <formula>0</formula>
    </cfRule>
  </conditionalFormatting>
  <conditionalFormatting sqref="F925">
    <cfRule type="cellIs" dxfId="2" priority="431" stopIfTrue="1" operator="lessThan">
      <formula>0</formula>
    </cfRule>
  </conditionalFormatting>
  <conditionalFormatting sqref="F926">
    <cfRule type="cellIs" dxfId="2" priority="430" stopIfTrue="1" operator="lessThan">
      <formula>0</formula>
    </cfRule>
  </conditionalFormatting>
  <conditionalFormatting sqref="F927">
    <cfRule type="cellIs" dxfId="2" priority="429" stopIfTrue="1" operator="lessThan">
      <formula>0</formula>
    </cfRule>
  </conditionalFormatting>
  <conditionalFormatting sqref="F928">
    <cfRule type="cellIs" dxfId="2" priority="428" stopIfTrue="1" operator="lessThan">
      <formula>0</formula>
    </cfRule>
  </conditionalFormatting>
  <conditionalFormatting sqref="F929">
    <cfRule type="cellIs" dxfId="2" priority="427" stopIfTrue="1" operator="lessThan">
      <formula>0</formula>
    </cfRule>
  </conditionalFormatting>
  <conditionalFormatting sqref="F930">
    <cfRule type="cellIs" dxfId="2" priority="426" stopIfTrue="1" operator="lessThan">
      <formula>0</formula>
    </cfRule>
  </conditionalFormatting>
  <conditionalFormatting sqref="F931">
    <cfRule type="cellIs" dxfId="2" priority="425" stopIfTrue="1" operator="lessThan">
      <formula>0</formula>
    </cfRule>
  </conditionalFormatting>
  <conditionalFormatting sqref="F932">
    <cfRule type="cellIs" dxfId="2" priority="424" stopIfTrue="1" operator="lessThan">
      <formula>0</formula>
    </cfRule>
  </conditionalFormatting>
  <conditionalFormatting sqref="F933">
    <cfRule type="cellIs" dxfId="2" priority="423" stopIfTrue="1" operator="lessThan">
      <formula>0</formula>
    </cfRule>
  </conditionalFormatting>
  <conditionalFormatting sqref="F934">
    <cfRule type="cellIs" dxfId="2" priority="422" stopIfTrue="1" operator="lessThan">
      <formula>0</formula>
    </cfRule>
  </conditionalFormatting>
  <conditionalFormatting sqref="F935">
    <cfRule type="cellIs" dxfId="2" priority="421" stopIfTrue="1" operator="lessThan">
      <formula>0</formula>
    </cfRule>
  </conditionalFormatting>
  <conditionalFormatting sqref="F936">
    <cfRule type="cellIs" dxfId="2" priority="420" stopIfTrue="1" operator="lessThan">
      <formula>0</formula>
    </cfRule>
  </conditionalFormatting>
  <conditionalFormatting sqref="F937">
    <cfRule type="cellIs" dxfId="2" priority="419" stopIfTrue="1" operator="lessThan">
      <formula>0</formula>
    </cfRule>
  </conditionalFormatting>
  <conditionalFormatting sqref="F938">
    <cfRule type="cellIs" dxfId="2" priority="418" stopIfTrue="1" operator="lessThan">
      <formula>0</formula>
    </cfRule>
  </conditionalFormatting>
  <conditionalFormatting sqref="F939">
    <cfRule type="cellIs" dxfId="2" priority="417" stopIfTrue="1" operator="lessThan">
      <formula>0</formula>
    </cfRule>
  </conditionalFormatting>
  <conditionalFormatting sqref="F940">
    <cfRule type="cellIs" dxfId="2" priority="416" stopIfTrue="1" operator="lessThan">
      <formula>0</formula>
    </cfRule>
  </conditionalFormatting>
  <conditionalFormatting sqref="F941">
    <cfRule type="cellIs" dxfId="2" priority="415" stopIfTrue="1" operator="lessThan">
      <formula>0</formula>
    </cfRule>
  </conditionalFormatting>
  <conditionalFormatting sqref="F942">
    <cfRule type="cellIs" dxfId="2" priority="414" stopIfTrue="1" operator="lessThan">
      <formula>0</formula>
    </cfRule>
  </conditionalFormatting>
  <conditionalFormatting sqref="F943">
    <cfRule type="cellIs" dxfId="2" priority="413" stopIfTrue="1" operator="lessThan">
      <formula>0</formula>
    </cfRule>
  </conditionalFormatting>
  <conditionalFormatting sqref="F944">
    <cfRule type="cellIs" dxfId="2" priority="412" stopIfTrue="1" operator="lessThan">
      <formula>0</formula>
    </cfRule>
  </conditionalFormatting>
  <conditionalFormatting sqref="F945">
    <cfRule type="cellIs" dxfId="2" priority="411" stopIfTrue="1" operator="lessThan">
      <formula>0</formula>
    </cfRule>
  </conditionalFormatting>
  <conditionalFormatting sqref="F946">
    <cfRule type="cellIs" dxfId="2" priority="410" stopIfTrue="1" operator="lessThan">
      <formula>0</formula>
    </cfRule>
  </conditionalFormatting>
  <conditionalFormatting sqref="F947">
    <cfRule type="cellIs" dxfId="2" priority="409" stopIfTrue="1" operator="lessThan">
      <formula>0</formula>
    </cfRule>
  </conditionalFormatting>
  <conditionalFormatting sqref="F948">
    <cfRule type="cellIs" dxfId="2" priority="408" stopIfTrue="1" operator="lessThan">
      <formula>0</formula>
    </cfRule>
  </conditionalFormatting>
  <conditionalFormatting sqref="F949">
    <cfRule type="cellIs" dxfId="2" priority="407" stopIfTrue="1" operator="lessThan">
      <formula>0</formula>
    </cfRule>
  </conditionalFormatting>
  <conditionalFormatting sqref="F950">
    <cfRule type="cellIs" dxfId="2" priority="406" stopIfTrue="1" operator="lessThan">
      <formula>0</formula>
    </cfRule>
  </conditionalFormatting>
  <conditionalFormatting sqref="F951">
    <cfRule type="cellIs" dxfId="2" priority="405" stopIfTrue="1" operator="lessThan">
      <formula>0</formula>
    </cfRule>
  </conditionalFormatting>
  <conditionalFormatting sqref="F952">
    <cfRule type="cellIs" dxfId="2" priority="404" stopIfTrue="1" operator="lessThan">
      <formula>0</formula>
    </cfRule>
  </conditionalFormatting>
  <conditionalFormatting sqref="F953">
    <cfRule type="cellIs" dxfId="2" priority="403" stopIfTrue="1" operator="lessThan">
      <formula>0</formula>
    </cfRule>
  </conditionalFormatting>
  <conditionalFormatting sqref="F954">
    <cfRule type="cellIs" dxfId="2" priority="402" stopIfTrue="1" operator="lessThan">
      <formula>0</formula>
    </cfRule>
  </conditionalFormatting>
  <conditionalFormatting sqref="F955">
    <cfRule type="cellIs" dxfId="2" priority="401" stopIfTrue="1" operator="lessThan">
      <formula>0</formula>
    </cfRule>
  </conditionalFormatting>
  <conditionalFormatting sqref="F956">
    <cfRule type="cellIs" dxfId="2" priority="400" stopIfTrue="1" operator="lessThan">
      <formula>0</formula>
    </cfRule>
  </conditionalFormatting>
  <conditionalFormatting sqref="F957">
    <cfRule type="cellIs" dxfId="2" priority="399" stopIfTrue="1" operator="lessThan">
      <formula>0</formula>
    </cfRule>
  </conditionalFormatting>
  <conditionalFormatting sqref="F958">
    <cfRule type="cellIs" dxfId="2" priority="398" stopIfTrue="1" operator="lessThan">
      <formula>0</formula>
    </cfRule>
  </conditionalFormatting>
  <conditionalFormatting sqref="F959">
    <cfRule type="cellIs" dxfId="2" priority="397" stopIfTrue="1" operator="lessThan">
      <formula>0</formula>
    </cfRule>
  </conditionalFormatting>
  <conditionalFormatting sqref="F960">
    <cfRule type="cellIs" dxfId="2" priority="396" stopIfTrue="1" operator="lessThan">
      <formula>0</formula>
    </cfRule>
  </conditionalFormatting>
  <conditionalFormatting sqref="F961">
    <cfRule type="cellIs" dxfId="2" priority="395" stopIfTrue="1" operator="lessThan">
      <formula>0</formula>
    </cfRule>
  </conditionalFormatting>
  <conditionalFormatting sqref="F962">
    <cfRule type="cellIs" dxfId="2" priority="394" stopIfTrue="1" operator="lessThan">
      <formula>0</formula>
    </cfRule>
  </conditionalFormatting>
  <conditionalFormatting sqref="F963">
    <cfRule type="cellIs" dxfId="2" priority="393" stopIfTrue="1" operator="lessThan">
      <formula>0</formula>
    </cfRule>
  </conditionalFormatting>
  <conditionalFormatting sqref="F964">
    <cfRule type="cellIs" dxfId="2" priority="392" stopIfTrue="1" operator="lessThan">
      <formula>0</formula>
    </cfRule>
  </conditionalFormatting>
  <conditionalFormatting sqref="F965">
    <cfRule type="cellIs" dxfId="2" priority="391" stopIfTrue="1" operator="lessThan">
      <formula>0</formula>
    </cfRule>
  </conditionalFormatting>
  <conditionalFormatting sqref="F966">
    <cfRule type="cellIs" dxfId="2" priority="390" stopIfTrue="1" operator="lessThan">
      <formula>0</formula>
    </cfRule>
  </conditionalFormatting>
  <conditionalFormatting sqref="F967">
    <cfRule type="cellIs" dxfId="2" priority="389" stopIfTrue="1" operator="lessThan">
      <formula>0</formula>
    </cfRule>
  </conditionalFormatting>
  <conditionalFormatting sqref="F968">
    <cfRule type="cellIs" dxfId="2" priority="388" stopIfTrue="1" operator="lessThan">
      <formula>0</formula>
    </cfRule>
  </conditionalFormatting>
  <conditionalFormatting sqref="F969">
    <cfRule type="cellIs" dxfId="2" priority="387" stopIfTrue="1" operator="lessThan">
      <formula>0</formula>
    </cfRule>
  </conditionalFormatting>
  <conditionalFormatting sqref="F970">
    <cfRule type="cellIs" dxfId="2" priority="386" stopIfTrue="1" operator="lessThan">
      <formula>0</formula>
    </cfRule>
  </conditionalFormatting>
  <conditionalFormatting sqref="F971">
    <cfRule type="cellIs" dxfId="2" priority="385" stopIfTrue="1" operator="lessThan">
      <formula>0</formula>
    </cfRule>
  </conditionalFormatting>
  <conditionalFormatting sqref="F972">
    <cfRule type="cellIs" dxfId="2" priority="384" stopIfTrue="1" operator="lessThan">
      <formula>0</formula>
    </cfRule>
  </conditionalFormatting>
  <conditionalFormatting sqref="F973">
    <cfRule type="cellIs" dxfId="2" priority="383" stopIfTrue="1" operator="lessThan">
      <formula>0</formula>
    </cfRule>
  </conditionalFormatting>
  <conditionalFormatting sqref="F974">
    <cfRule type="cellIs" dxfId="2" priority="382" stopIfTrue="1" operator="lessThan">
      <formula>0</formula>
    </cfRule>
  </conditionalFormatting>
  <conditionalFormatting sqref="F975">
    <cfRule type="cellIs" dxfId="2" priority="381" stopIfTrue="1" operator="lessThan">
      <formula>0</formula>
    </cfRule>
  </conditionalFormatting>
  <conditionalFormatting sqref="F976">
    <cfRule type="cellIs" dxfId="2" priority="380" stopIfTrue="1" operator="lessThan">
      <formula>0</formula>
    </cfRule>
  </conditionalFormatting>
  <conditionalFormatting sqref="F977">
    <cfRule type="cellIs" dxfId="2" priority="379" stopIfTrue="1" operator="lessThan">
      <formula>0</formula>
    </cfRule>
  </conditionalFormatting>
  <conditionalFormatting sqref="F978">
    <cfRule type="cellIs" dxfId="2" priority="378" stopIfTrue="1" operator="lessThan">
      <formula>0</formula>
    </cfRule>
  </conditionalFormatting>
  <conditionalFormatting sqref="F979">
    <cfRule type="cellIs" dxfId="2" priority="377" stopIfTrue="1" operator="lessThan">
      <formula>0</formula>
    </cfRule>
  </conditionalFormatting>
  <conditionalFormatting sqref="F980">
    <cfRule type="cellIs" dxfId="2" priority="376" stopIfTrue="1" operator="lessThan">
      <formula>0</formula>
    </cfRule>
  </conditionalFormatting>
  <conditionalFormatting sqref="F981">
    <cfRule type="cellIs" dxfId="2" priority="375" stopIfTrue="1" operator="lessThan">
      <formula>0</formula>
    </cfRule>
  </conditionalFormatting>
  <conditionalFormatting sqref="F982">
    <cfRule type="cellIs" dxfId="2" priority="374" stopIfTrue="1" operator="lessThan">
      <formula>0</formula>
    </cfRule>
  </conditionalFormatting>
  <conditionalFormatting sqref="F983">
    <cfRule type="cellIs" dxfId="2" priority="373" stopIfTrue="1" operator="lessThan">
      <formula>0</formula>
    </cfRule>
  </conditionalFormatting>
  <conditionalFormatting sqref="F984">
    <cfRule type="cellIs" dxfId="2" priority="372" stopIfTrue="1" operator="lessThan">
      <formula>0</formula>
    </cfRule>
  </conditionalFormatting>
  <conditionalFormatting sqref="F985">
    <cfRule type="cellIs" dxfId="2" priority="371" stopIfTrue="1" operator="lessThan">
      <formula>0</formula>
    </cfRule>
  </conditionalFormatting>
  <conditionalFormatting sqref="F986">
    <cfRule type="cellIs" dxfId="2" priority="370" stopIfTrue="1" operator="lessThan">
      <formula>0</formula>
    </cfRule>
  </conditionalFormatting>
  <conditionalFormatting sqref="F987">
    <cfRule type="cellIs" dxfId="2" priority="369" stopIfTrue="1" operator="lessThan">
      <formula>0</formula>
    </cfRule>
  </conditionalFormatting>
  <conditionalFormatting sqref="F988">
    <cfRule type="cellIs" dxfId="2" priority="368" stopIfTrue="1" operator="lessThan">
      <formula>0</formula>
    </cfRule>
  </conditionalFormatting>
  <conditionalFormatting sqref="F989">
    <cfRule type="cellIs" dxfId="2" priority="367" stopIfTrue="1" operator="lessThan">
      <formula>0</formula>
    </cfRule>
  </conditionalFormatting>
  <conditionalFormatting sqref="F990">
    <cfRule type="cellIs" dxfId="2" priority="366" stopIfTrue="1" operator="lessThan">
      <formula>0</formula>
    </cfRule>
  </conditionalFormatting>
  <conditionalFormatting sqref="F991">
    <cfRule type="cellIs" dxfId="2" priority="365" stopIfTrue="1" operator="lessThan">
      <formula>0</formula>
    </cfRule>
  </conditionalFormatting>
  <conditionalFormatting sqref="F992">
    <cfRule type="cellIs" dxfId="2" priority="364" stopIfTrue="1" operator="lessThan">
      <formula>0</formula>
    </cfRule>
  </conditionalFormatting>
  <conditionalFormatting sqref="F993">
    <cfRule type="cellIs" dxfId="2" priority="363" stopIfTrue="1" operator="lessThan">
      <formula>0</formula>
    </cfRule>
  </conditionalFormatting>
  <conditionalFormatting sqref="F994">
    <cfRule type="cellIs" dxfId="2" priority="362" stopIfTrue="1" operator="lessThan">
      <formula>0</formula>
    </cfRule>
  </conditionalFormatting>
  <conditionalFormatting sqref="F995">
    <cfRule type="cellIs" dxfId="2" priority="361" stopIfTrue="1" operator="lessThan">
      <formula>0</formula>
    </cfRule>
  </conditionalFormatting>
  <conditionalFormatting sqref="F996">
    <cfRule type="cellIs" dxfId="2" priority="360" stopIfTrue="1" operator="lessThan">
      <formula>0</formula>
    </cfRule>
  </conditionalFormatting>
  <conditionalFormatting sqref="F997">
    <cfRule type="cellIs" dxfId="2" priority="359" stopIfTrue="1" operator="lessThan">
      <formula>0</formula>
    </cfRule>
  </conditionalFormatting>
  <conditionalFormatting sqref="F998">
    <cfRule type="cellIs" dxfId="2" priority="358" stopIfTrue="1" operator="lessThan">
      <formula>0</formula>
    </cfRule>
  </conditionalFormatting>
  <conditionalFormatting sqref="F999">
    <cfRule type="cellIs" dxfId="2" priority="357" stopIfTrue="1" operator="lessThan">
      <formula>0</formula>
    </cfRule>
  </conditionalFormatting>
  <conditionalFormatting sqref="F1000">
    <cfRule type="cellIs" dxfId="2" priority="356" stopIfTrue="1" operator="lessThan">
      <formula>0</formula>
    </cfRule>
  </conditionalFormatting>
  <conditionalFormatting sqref="F1001">
    <cfRule type="cellIs" dxfId="2" priority="355" stopIfTrue="1" operator="lessThan">
      <formula>0</formula>
    </cfRule>
  </conditionalFormatting>
  <conditionalFormatting sqref="F1002">
    <cfRule type="cellIs" dxfId="2" priority="354" stopIfTrue="1" operator="lessThan">
      <formula>0</formula>
    </cfRule>
  </conditionalFormatting>
  <conditionalFormatting sqref="F1003">
    <cfRule type="cellIs" dxfId="2" priority="353" stopIfTrue="1" operator="lessThan">
      <formula>0</formula>
    </cfRule>
  </conditionalFormatting>
  <conditionalFormatting sqref="F1004">
    <cfRule type="cellIs" dxfId="2" priority="352" stopIfTrue="1" operator="lessThan">
      <formula>0</formula>
    </cfRule>
  </conditionalFormatting>
  <conditionalFormatting sqref="F1005">
    <cfRule type="cellIs" dxfId="2" priority="351" stopIfTrue="1" operator="lessThan">
      <formula>0</formula>
    </cfRule>
  </conditionalFormatting>
  <conditionalFormatting sqref="F1006">
    <cfRule type="cellIs" dxfId="2" priority="350" stopIfTrue="1" operator="lessThan">
      <formula>0</formula>
    </cfRule>
  </conditionalFormatting>
  <conditionalFormatting sqref="F1007">
    <cfRule type="cellIs" dxfId="2" priority="349" stopIfTrue="1" operator="lessThan">
      <formula>0</formula>
    </cfRule>
  </conditionalFormatting>
  <conditionalFormatting sqref="F1008">
    <cfRule type="cellIs" dxfId="2" priority="348" stopIfTrue="1" operator="lessThan">
      <formula>0</formula>
    </cfRule>
  </conditionalFormatting>
  <conditionalFormatting sqref="F1009">
    <cfRule type="cellIs" dxfId="2" priority="347" stopIfTrue="1" operator="lessThan">
      <formula>0</formula>
    </cfRule>
  </conditionalFormatting>
  <conditionalFormatting sqref="F1010">
    <cfRule type="cellIs" dxfId="2" priority="346" stopIfTrue="1" operator="lessThan">
      <formula>0</formula>
    </cfRule>
  </conditionalFormatting>
  <conditionalFormatting sqref="F1011">
    <cfRule type="cellIs" dxfId="2" priority="345" stopIfTrue="1" operator="lessThan">
      <formula>0</formula>
    </cfRule>
  </conditionalFormatting>
  <conditionalFormatting sqref="F1012">
    <cfRule type="cellIs" dxfId="2" priority="344" stopIfTrue="1" operator="lessThan">
      <formula>0</formula>
    </cfRule>
  </conditionalFormatting>
  <conditionalFormatting sqref="F1013">
    <cfRule type="cellIs" dxfId="2" priority="343" stopIfTrue="1" operator="lessThan">
      <formula>0</formula>
    </cfRule>
  </conditionalFormatting>
  <conditionalFormatting sqref="F1014">
    <cfRule type="cellIs" dxfId="2" priority="342" stopIfTrue="1" operator="lessThan">
      <formula>0</formula>
    </cfRule>
  </conditionalFormatting>
  <conditionalFormatting sqref="F1015">
    <cfRule type="cellIs" dxfId="2" priority="341" stopIfTrue="1" operator="lessThan">
      <formula>0</formula>
    </cfRule>
  </conditionalFormatting>
  <conditionalFormatting sqref="F1016">
    <cfRule type="cellIs" dxfId="2" priority="340" stopIfTrue="1" operator="lessThan">
      <formula>0</formula>
    </cfRule>
  </conditionalFormatting>
  <conditionalFormatting sqref="F1017">
    <cfRule type="cellIs" dxfId="2" priority="339" stopIfTrue="1" operator="lessThan">
      <formula>0</formula>
    </cfRule>
  </conditionalFormatting>
  <conditionalFormatting sqref="F1018">
    <cfRule type="cellIs" dxfId="2" priority="338" stopIfTrue="1" operator="lessThan">
      <formula>0</formula>
    </cfRule>
  </conditionalFormatting>
  <conditionalFormatting sqref="F1019">
    <cfRule type="cellIs" dxfId="2" priority="337" stopIfTrue="1" operator="lessThan">
      <formula>0</formula>
    </cfRule>
  </conditionalFormatting>
  <conditionalFormatting sqref="F1020">
    <cfRule type="cellIs" dxfId="2" priority="336" stopIfTrue="1" operator="lessThan">
      <formula>0</formula>
    </cfRule>
  </conditionalFormatting>
  <conditionalFormatting sqref="F1021">
    <cfRule type="cellIs" dxfId="2" priority="335" stopIfTrue="1" operator="lessThan">
      <formula>0</formula>
    </cfRule>
  </conditionalFormatting>
  <conditionalFormatting sqref="F1022">
    <cfRule type="cellIs" dxfId="2" priority="334" stopIfTrue="1" operator="lessThan">
      <formula>0</formula>
    </cfRule>
  </conditionalFormatting>
  <conditionalFormatting sqref="F1023">
    <cfRule type="cellIs" dxfId="2" priority="333" stopIfTrue="1" operator="lessThan">
      <formula>0</formula>
    </cfRule>
  </conditionalFormatting>
  <conditionalFormatting sqref="F1024">
    <cfRule type="cellIs" dxfId="2" priority="332" stopIfTrue="1" operator="lessThan">
      <formula>0</formula>
    </cfRule>
  </conditionalFormatting>
  <conditionalFormatting sqref="F1025">
    <cfRule type="cellIs" dxfId="2" priority="331" stopIfTrue="1" operator="lessThan">
      <formula>0</formula>
    </cfRule>
  </conditionalFormatting>
  <conditionalFormatting sqref="F1026">
    <cfRule type="cellIs" dxfId="2" priority="330" stopIfTrue="1" operator="lessThan">
      <formula>0</formula>
    </cfRule>
  </conditionalFormatting>
  <conditionalFormatting sqref="F1027">
    <cfRule type="cellIs" dxfId="2" priority="329" stopIfTrue="1" operator="lessThan">
      <formula>0</formula>
    </cfRule>
  </conditionalFormatting>
  <conditionalFormatting sqref="F1028">
    <cfRule type="cellIs" dxfId="2" priority="328" stopIfTrue="1" operator="lessThan">
      <formula>0</formula>
    </cfRule>
  </conditionalFormatting>
  <conditionalFormatting sqref="F1029">
    <cfRule type="cellIs" dxfId="2" priority="327" stopIfTrue="1" operator="lessThan">
      <formula>0</formula>
    </cfRule>
  </conditionalFormatting>
  <conditionalFormatting sqref="F1030">
    <cfRule type="cellIs" dxfId="2" priority="326" stopIfTrue="1" operator="lessThan">
      <formula>0</formula>
    </cfRule>
  </conditionalFormatting>
  <conditionalFormatting sqref="F1031">
    <cfRule type="cellIs" dxfId="2" priority="325" stopIfTrue="1" operator="lessThan">
      <formula>0</formula>
    </cfRule>
  </conditionalFormatting>
  <conditionalFormatting sqref="F1032">
    <cfRule type="cellIs" dxfId="2" priority="324" stopIfTrue="1" operator="lessThan">
      <formula>0</formula>
    </cfRule>
  </conditionalFormatting>
  <conditionalFormatting sqref="F1033">
    <cfRule type="cellIs" dxfId="2" priority="323" stopIfTrue="1" operator="lessThan">
      <formula>0</formula>
    </cfRule>
  </conditionalFormatting>
  <conditionalFormatting sqref="F1034">
    <cfRule type="cellIs" dxfId="2" priority="322" stopIfTrue="1" operator="lessThan">
      <formula>0</formula>
    </cfRule>
  </conditionalFormatting>
  <conditionalFormatting sqref="F1035">
    <cfRule type="cellIs" dxfId="2" priority="321" stopIfTrue="1" operator="lessThan">
      <formula>0</formula>
    </cfRule>
  </conditionalFormatting>
  <conditionalFormatting sqref="F1036">
    <cfRule type="cellIs" dxfId="2" priority="320" stopIfTrue="1" operator="lessThan">
      <formula>0</formula>
    </cfRule>
  </conditionalFormatting>
  <conditionalFormatting sqref="F1037">
    <cfRule type="cellIs" dxfId="2" priority="319" stopIfTrue="1" operator="lessThan">
      <formula>0</formula>
    </cfRule>
  </conditionalFormatting>
  <conditionalFormatting sqref="F1038">
    <cfRule type="cellIs" dxfId="2" priority="318" stopIfTrue="1" operator="lessThan">
      <formula>0</formula>
    </cfRule>
  </conditionalFormatting>
  <conditionalFormatting sqref="F1039">
    <cfRule type="cellIs" dxfId="2" priority="317" stopIfTrue="1" operator="lessThan">
      <formula>0</formula>
    </cfRule>
  </conditionalFormatting>
  <conditionalFormatting sqref="F1040">
    <cfRule type="cellIs" dxfId="2" priority="316" stopIfTrue="1" operator="lessThan">
      <formula>0</formula>
    </cfRule>
  </conditionalFormatting>
  <conditionalFormatting sqref="F1041">
    <cfRule type="cellIs" dxfId="2" priority="315" stopIfTrue="1" operator="lessThan">
      <formula>0</formula>
    </cfRule>
  </conditionalFormatting>
  <conditionalFormatting sqref="F1042">
    <cfRule type="cellIs" dxfId="2" priority="314" stopIfTrue="1" operator="lessThan">
      <formula>0</formula>
    </cfRule>
  </conditionalFormatting>
  <conditionalFormatting sqref="F1043">
    <cfRule type="cellIs" dxfId="2" priority="313" stopIfTrue="1" operator="lessThan">
      <formula>0</formula>
    </cfRule>
  </conditionalFormatting>
  <conditionalFormatting sqref="F1044">
    <cfRule type="cellIs" dxfId="2" priority="312" stopIfTrue="1" operator="lessThan">
      <formula>0</formula>
    </cfRule>
  </conditionalFormatting>
  <conditionalFormatting sqref="F1045">
    <cfRule type="cellIs" dxfId="2" priority="311" stopIfTrue="1" operator="lessThan">
      <formula>0</formula>
    </cfRule>
  </conditionalFormatting>
  <conditionalFormatting sqref="F1046">
    <cfRule type="cellIs" dxfId="2" priority="310" stopIfTrue="1" operator="lessThan">
      <formula>0</formula>
    </cfRule>
  </conditionalFormatting>
  <conditionalFormatting sqref="F1047">
    <cfRule type="cellIs" dxfId="2" priority="309" stopIfTrue="1" operator="lessThan">
      <formula>0</formula>
    </cfRule>
  </conditionalFormatting>
  <conditionalFormatting sqref="F1048">
    <cfRule type="cellIs" dxfId="2" priority="308" stopIfTrue="1" operator="lessThan">
      <formula>0</formula>
    </cfRule>
  </conditionalFormatting>
  <conditionalFormatting sqref="F1049">
    <cfRule type="cellIs" dxfId="2" priority="307" stopIfTrue="1" operator="lessThan">
      <formula>0</formula>
    </cfRule>
  </conditionalFormatting>
  <conditionalFormatting sqref="F1050">
    <cfRule type="cellIs" dxfId="2" priority="306" stopIfTrue="1" operator="lessThan">
      <formula>0</formula>
    </cfRule>
  </conditionalFormatting>
  <conditionalFormatting sqref="F1051">
    <cfRule type="cellIs" dxfId="2" priority="305" stopIfTrue="1" operator="lessThan">
      <formula>0</formula>
    </cfRule>
  </conditionalFormatting>
  <conditionalFormatting sqref="F1052">
    <cfRule type="cellIs" dxfId="2" priority="304" stopIfTrue="1" operator="lessThan">
      <formula>0</formula>
    </cfRule>
  </conditionalFormatting>
  <conditionalFormatting sqref="F1053">
    <cfRule type="cellIs" dxfId="2" priority="303" stopIfTrue="1" operator="lessThan">
      <formula>0</formula>
    </cfRule>
  </conditionalFormatting>
  <conditionalFormatting sqref="F1054">
    <cfRule type="cellIs" dxfId="2" priority="302" stopIfTrue="1" operator="lessThan">
      <formula>0</formula>
    </cfRule>
  </conditionalFormatting>
  <conditionalFormatting sqref="F1055">
    <cfRule type="cellIs" dxfId="2" priority="301" stopIfTrue="1" operator="lessThan">
      <formula>0</formula>
    </cfRule>
  </conditionalFormatting>
  <conditionalFormatting sqref="F1056">
    <cfRule type="cellIs" dxfId="2" priority="300" stopIfTrue="1" operator="lessThan">
      <formula>0</formula>
    </cfRule>
  </conditionalFormatting>
  <conditionalFormatting sqref="F1057">
    <cfRule type="cellIs" dxfId="2" priority="299" stopIfTrue="1" operator="lessThan">
      <formula>0</formula>
    </cfRule>
  </conditionalFormatting>
  <conditionalFormatting sqref="F1058">
    <cfRule type="cellIs" dxfId="2" priority="298" stopIfTrue="1" operator="lessThan">
      <formula>0</formula>
    </cfRule>
  </conditionalFormatting>
  <conditionalFormatting sqref="F1059">
    <cfRule type="cellIs" dxfId="2" priority="297" stopIfTrue="1" operator="lessThan">
      <formula>0</formula>
    </cfRule>
  </conditionalFormatting>
  <conditionalFormatting sqref="F1060">
    <cfRule type="cellIs" dxfId="2" priority="296" stopIfTrue="1" operator="lessThan">
      <formula>0</formula>
    </cfRule>
  </conditionalFormatting>
  <conditionalFormatting sqref="F1061">
    <cfRule type="cellIs" dxfId="2" priority="295" stopIfTrue="1" operator="lessThan">
      <formula>0</formula>
    </cfRule>
  </conditionalFormatting>
  <conditionalFormatting sqref="F1062">
    <cfRule type="cellIs" dxfId="2" priority="294" stopIfTrue="1" operator="lessThan">
      <formula>0</formula>
    </cfRule>
  </conditionalFormatting>
  <conditionalFormatting sqref="F1063">
    <cfRule type="cellIs" dxfId="2" priority="293" stopIfTrue="1" operator="lessThan">
      <formula>0</formula>
    </cfRule>
  </conditionalFormatting>
  <conditionalFormatting sqref="F1064">
    <cfRule type="cellIs" dxfId="2" priority="292" stopIfTrue="1" operator="lessThan">
      <formula>0</formula>
    </cfRule>
  </conditionalFormatting>
  <conditionalFormatting sqref="F1065">
    <cfRule type="cellIs" dxfId="2" priority="291" stopIfTrue="1" operator="lessThan">
      <formula>0</formula>
    </cfRule>
  </conditionalFormatting>
  <conditionalFormatting sqref="F1066">
    <cfRule type="cellIs" dxfId="2" priority="290" stopIfTrue="1" operator="lessThan">
      <formula>0</formula>
    </cfRule>
  </conditionalFormatting>
  <conditionalFormatting sqref="F1067">
    <cfRule type="cellIs" dxfId="2" priority="289" stopIfTrue="1" operator="lessThan">
      <formula>0</formula>
    </cfRule>
  </conditionalFormatting>
  <conditionalFormatting sqref="F1068">
    <cfRule type="cellIs" dxfId="2" priority="288" stopIfTrue="1" operator="lessThan">
      <formula>0</formula>
    </cfRule>
  </conditionalFormatting>
  <conditionalFormatting sqref="F1069">
    <cfRule type="cellIs" dxfId="2" priority="287" stopIfTrue="1" operator="lessThan">
      <formula>0</formula>
    </cfRule>
  </conditionalFormatting>
  <conditionalFormatting sqref="F1070">
    <cfRule type="cellIs" dxfId="2" priority="286" stopIfTrue="1" operator="lessThan">
      <formula>0</formula>
    </cfRule>
  </conditionalFormatting>
  <conditionalFormatting sqref="F1071">
    <cfRule type="cellIs" dxfId="2" priority="285" stopIfTrue="1" operator="lessThan">
      <formula>0</formula>
    </cfRule>
  </conditionalFormatting>
  <conditionalFormatting sqref="F1072">
    <cfRule type="cellIs" dxfId="2" priority="284" stopIfTrue="1" operator="lessThan">
      <formula>0</formula>
    </cfRule>
  </conditionalFormatting>
  <conditionalFormatting sqref="F1073">
    <cfRule type="cellIs" dxfId="2" priority="283" stopIfTrue="1" operator="lessThan">
      <formula>0</formula>
    </cfRule>
  </conditionalFormatting>
  <conditionalFormatting sqref="F1074">
    <cfRule type="cellIs" dxfId="2" priority="282" stopIfTrue="1" operator="lessThan">
      <formula>0</formula>
    </cfRule>
  </conditionalFormatting>
  <conditionalFormatting sqref="F1075">
    <cfRule type="cellIs" dxfId="2" priority="281" stopIfTrue="1" operator="lessThan">
      <formula>0</formula>
    </cfRule>
  </conditionalFormatting>
  <conditionalFormatting sqref="F1076">
    <cfRule type="cellIs" dxfId="2" priority="280" stopIfTrue="1" operator="lessThan">
      <formula>0</formula>
    </cfRule>
  </conditionalFormatting>
  <conditionalFormatting sqref="F1077">
    <cfRule type="cellIs" dxfId="2" priority="279" stopIfTrue="1" operator="lessThan">
      <formula>0</formula>
    </cfRule>
  </conditionalFormatting>
  <conditionalFormatting sqref="F1078">
    <cfRule type="cellIs" dxfId="2" priority="278" stopIfTrue="1" operator="lessThan">
      <formula>0</formula>
    </cfRule>
  </conditionalFormatting>
  <conditionalFormatting sqref="F1079">
    <cfRule type="cellIs" dxfId="2" priority="277" stopIfTrue="1" operator="lessThan">
      <formula>0</formula>
    </cfRule>
  </conditionalFormatting>
  <conditionalFormatting sqref="F1080">
    <cfRule type="cellIs" dxfId="2" priority="276" stopIfTrue="1" operator="lessThan">
      <formula>0</formula>
    </cfRule>
  </conditionalFormatting>
  <conditionalFormatting sqref="F1081">
    <cfRule type="cellIs" dxfId="2" priority="275" stopIfTrue="1" operator="lessThan">
      <formula>0</formula>
    </cfRule>
  </conditionalFormatting>
  <conditionalFormatting sqref="F1082">
    <cfRule type="cellIs" dxfId="2" priority="274" stopIfTrue="1" operator="lessThan">
      <formula>0</formula>
    </cfRule>
  </conditionalFormatting>
  <conditionalFormatting sqref="F1083">
    <cfRule type="cellIs" dxfId="2" priority="273" stopIfTrue="1" operator="lessThan">
      <formula>0</formula>
    </cfRule>
  </conditionalFormatting>
  <conditionalFormatting sqref="F1084">
    <cfRule type="cellIs" dxfId="2" priority="272" stopIfTrue="1" operator="lessThan">
      <formula>0</formula>
    </cfRule>
  </conditionalFormatting>
  <conditionalFormatting sqref="F1085">
    <cfRule type="cellIs" dxfId="2" priority="271" stopIfTrue="1" operator="lessThan">
      <formula>0</formula>
    </cfRule>
  </conditionalFormatting>
  <conditionalFormatting sqref="F1086">
    <cfRule type="cellIs" dxfId="2" priority="270" stopIfTrue="1" operator="lessThan">
      <formula>0</formula>
    </cfRule>
  </conditionalFormatting>
  <conditionalFormatting sqref="F1087">
    <cfRule type="cellIs" dxfId="2" priority="269" stopIfTrue="1" operator="lessThan">
      <formula>0</formula>
    </cfRule>
  </conditionalFormatting>
  <conditionalFormatting sqref="F1088">
    <cfRule type="cellIs" dxfId="2" priority="268" stopIfTrue="1" operator="lessThan">
      <formula>0</formula>
    </cfRule>
  </conditionalFormatting>
  <conditionalFormatting sqref="F1089">
    <cfRule type="cellIs" dxfId="2" priority="267" stopIfTrue="1" operator="lessThan">
      <formula>0</formula>
    </cfRule>
  </conditionalFormatting>
  <conditionalFormatting sqref="F1090">
    <cfRule type="cellIs" dxfId="2" priority="266" stopIfTrue="1" operator="lessThan">
      <formula>0</formula>
    </cfRule>
  </conditionalFormatting>
  <conditionalFormatting sqref="F1091">
    <cfRule type="cellIs" dxfId="2" priority="265" stopIfTrue="1" operator="lessThan">
      <formula>0</formula>
    </cfRule>
  </conditionalFormatting>
  <conditionalFormatting sqref="F1092">
    <cfRule type="cellIs" dxfId="2" priority="264" stopIfTrue="1" operator="lessThan">
      <formula>0</formula>
    </cfRule>
  </conditionalFormatting>
  <conditionalFormatting sqref="F1093">
    <cfRule type="cellIs" dxfId="2" priority="263" stopIfTrue="1" operator="lessThan">
      <formula>0</formula>
    </cfRule>
  </conditionalFormatting>
  <conditionalFormatting sqref="F1094">
    <cfRule type="cellIs" dxfId="2" priority="262" stopIfTrue="1" operator="lessThan">
      <formula>0</formula>
    </cfRule>
  </conditionalFormatting>
  <conditionalFormatting sqref="F1095">
    <cfRule type="cellIs" dxfId="2" priority="261" stopIfTrue="1" operator="lessThan">
      <formula>0</formula>
    </cfRule>
  </conditionalFormatting>
  <conditionalFormatting sqref="F1096">
    <cfRule type="cellIs" dxfId="2" priority="260" stopIfTrue="1" operator="lessThan">
      <formula>0</formula>
    </cfRule>
  </conditionalFormatting>
  <conditionalFormatting sqref="F1097">
    <cfRule type="cellIs" dxfId="2" priority="259" stopIfTrue="1" operator="lessThan">
      <formula>0</formula>
    </cfRule>
  </conditionalFormatting>
  <conditionalFormatting sqref="F1098">
    <cfRule type="cellIs" dxfId="2" priority="258" stopIfTrue="1" operator="lessThan">
      <formula>0</formula>
    </cfRule>
  </conditionalFormatting>
  <conditionalFormatting sqref="F1099">
    <cfRule type="cellIs" dxfId="2" priority="257" stopIfTrue="1" operator="lessThan">
      <formula>0</formula>
    </cfRule>
  </conditionalFormatting>
  <conditionalFormatting sqref="F1100">
    <cfRule type="cellIs" dxfId="2" priority="256" stopIfTrue="1" operator="lessThan">
      <formula>0</formula>
    </cfRule>
  </conditionalFormatting>
  <conditionalFormatting sqref="F1101">
    <cfRule type="cellIs" dxfId="2" priority="255" stopIfTrue="1" operator="lessThan">
      <formula>0</formula>
    </cfRule>
  </conditionalFormatting>
  <conditionalFormatting sqref="F1102">
    <cfRule type="cellIs" dxfId="2" priority="254" stopIfTrue="1" operator="lessThan">
      <formula>0</formula>
    </cfRule>
  </conditionalFormatting>
  <conditionalFormatting sqref="F1103">
    <cfRule type="cellIs" dxfId="2" priority="253" stopIfTrue="1" operator="lessThan">
      <formula>0</formula>
    </cfRule>
  </conditionalFormatting>
  <conditionalFormatting sqref="F1104">
    <cfRule type="cellIs" dxfId="2" priority="252" stopIfTrue="1" operator="lessThan">
      <formula>0</formula>
    </cfRule>
  </conditionalFormatting>
  <conditionalFormatting sqref="F1105">
    <cfRule type="cellIs" dxfId="2" priority="251" stopIfTrue="1" operator="lessThan">
      <formula>0</formula>
    </cfRule>
  </conditionalFormatting>
  <conditionalFormatting sqref="F1106">
    <cfRule type="cellIs" dxfId="2" priority="250" stopIfTrue="1" operator="lessThan">
      <formula>0</formula>
    </cfRule>
  </conditionalFormatting>
  <conditionalFormatting sqref="F1107">
    <cfRule type="cellIs" dxfId="2" priority="249" stopIfTrue="1" operator="lessThan">
      <formula>0</formula>
    </cfRule>
  </conditionalFormatting>
  <conditionalFormatting sqref="F1108">
    <cfRule type="cellIs" dxfId="2" priority="248" stopIfTrue="1" operator="lessThan">
      <formula>0</formula>
    </cfRule>
  </conditionalFormatting>
  <conditionalFormatting sqref="F1109">
    <cfRule type="cellIs" dxfId="2" priority="247" stopIfTrue="1" operator="lessThan">
      <formula>0</formula>
    </cfRule>
  </conditionalFormatting>
  <conditionalFormatting sqref="F1110">
    <cfRule type="cellIs" dxfId="2" priority="246" stopIfTrue="1" operator="lessThan">
      <formula>0</formula>
    </cfRule>
  </conditionalFormatting>
  <conditionalFormatting sqref="F1111">
    <cfRule type="cellIs" dxfId="2" priority="245" stopIfTrue="1" operator="lessThan">
      <formula>0</formula>
    </cfRule>
  </conditionalFormatting>
  <conditionalFormatting sqref="F1112">
    <cfRule type="cellIs" dxfId="2" priority="244" stopIfTrue="1" operator="lessThan">
      <formula>0</formula>
    </cfRule>
  </conditionalFormatting>
  <conditionalFormatting sqref="F1113">
    <cfRule type="cellIs" dxfId="2" priority="243" stopIfTrue="1" operator="lessThan">
      <formula>0</formula>
    </cfRule>
  </conditionalFormatting>
  <conditionalFormatting sqref="F1114">
    <cfRule type="cellIs" dxfId="2" priority="242" stopIfTrue="1" operator="lessThan">
      <formula>0</formula>
    </cfRule>
  </conditionalFormatting>
  <conditionalFormatting sqref="F1115">
    <cfRule type="cellIs" dxfId="2" priority="241" stopIfTrue="1" operator="lessThan">
      <formula>0</formula>
    </cfRule>
  </conditionalFormatting>
  <conditionalFormatting sqref="F1116">
    <cfRule type="cellIs" dxfId="2" priority="240" stopIfTrue="1" operator="lessThan">
      <formula>0</formula>
    </cfRule>
  </conditionalFormatting>
  <conditionalFormatting sqref="F1117">
    <cfRule type="cellIs" dxfId="2" priority="239" stopIfTrue="1" operator="lessThan">
      <formula>0</formula>
    </cfRule>
  </conditionalFormatting>
  <conditionalFormatting sqref="F1118">
    <cfRule type="cellIs" dxfId="2" priority="238" stopIfTrue="1" operator="lessThan">
      <formula>0</formula>
    </cfRule>
  </conditionalFormatting>
  <conditionalFormatting sqref="F1119">
    <cfRule type="cellIs" dxfId="2" priority="237" stopIfTrue="1" operator="lessThan">
      <formula>0</formula>
    </cfRule>
  </conditionalFormatting>
  <conditionalFormatting sqref="F1120">
    <cfRule type="cellIs" dxfId="2" priority="236" stopIfTrue="1" operator="lessThan">
      <formula>0</formula>
    </cfRule>
  </conditionalFormatting>
  <conditionalFormatting sqref="F1121">
    <cfRule type="cellIs" dxfId="2" priority="235" stopIfTrue="1" operator="lessThan">
      <formula>0</formula>
    </cfRule>
  </conditionalFormatting>
  <conditionalFormatting sqref="F1122">
    <cfRule type="cellIs" dxfId="2" priority="234" stopIfTrue="1" operator="lessThan">
      <formula>0</formula>
    </cfRule>
  </conditionalFormatting>
  <conditionalFormatting sqref="F1123">
    <cfRule type="cellIs" dxfId="2" priority="233" stopIfTrue="1" operator="lessThan">
      <formula>0</formula>
    </cfRule>
  </conditionalFormatting>
  <conditionalFormatting sqref="F1124">
    <cfRule type="cellIs" dxfId="2" priority="232" stopIfTrue="1" operator="lessThan">
      <formula>0</formula>
    </cfRule>
  </conditionalFormatting>
  <conditionalFormatting sqref="F1125">
    <cfRule type="cellIs" dxfId="2" priority="231" stopIfTrue="1" operator="lessThan">
      <formula>0</formula>
    </cfRule>
  </conditionalFormatting>
  <conditionalFormatting sqref="F1126">
    <cfRule type="cellIs" dxfId="2" priority="230" stopIfTrue="1" operator="lessThan">
      <formula>0</formula>
    </cfRule>
  </conditionalFormatting>
  <conditionalFormatting sqref="F1127">
    <cfRule type="cellIs" dxfId="2" priority="229" stopIfTrue="1" operator="lessThan">
      <formula>0</formula>
    </cfRule>
  </conditionalFormatting>
  <conditionalFormatting sqref="F1128">
    <cfRule type="cellIs" dxfId="2" priority="228" stopIfTrue="1" operator="lessThan">
      <formula>0</formula>
    </cfRule>
  </conditionalFormatting>
  <conditionalFormatting sqref="F1129">
    <cfRule type="cellIs" dxfId="2" priority="227" stopIfTrue="1" operator="lessThan">
      <formula>0</formula>
    </cfRule>
  </conditionalFormatting>
  <conditionalFormatting sqref="F1130">
    <cfRule type="cellIs" dxfId="2" priority="226" stopIfTrue="1" operator="lessThan">
      <formula>0</formula>
    </cfRule>
  </conditionalFormatting>
  <conditionalFormatting sqref="F1131">
    <cfRule type="cellIs" dxfId="2" priority="225" stopIfTrue="1" operator="lessThan">
      <formula>0</formula>
    </cfRule>
  </conditionalFormatting>
  <conditionalFormatting sqref="F1132">
    <cfRule type="cellIs" dxfId="2" priority="224" stopIfTrue="1" operator="lessThan">
      <formula>0</formula>
    </cfRule>
  </conditionalFormatting>
  <conditionalFormatting sqref="F1133">
    <cfRule type="cellIs" dxfId="2" priority="223" stopIfTrue="1" operator="lessThan">
      <formula>0</formula>
    </cfRule>
  </conditionalFormatting>
  <conditionalFormatting sqref="F1134">
    <cfRule type="cellIs" dxfId="2" priority="222" stopIfTrue="1" operator="lessThan">
      <formula>0</formula>
    </cfRule>
  </conditionalFormatting>
  <conditionalFormatting sqref="F1135">
    <cfRule type="cellIs" dxfId="2" priority="221" stopIfTrue="1" operator="lessThan">
      <formula>0</formula>
    </cfRule>
  </conditionalFormatting>
  <conditionalFormatting sqref="F1136">
    <cfRule type="cellIs" dxfId="2" priority="220" stopIfTrue="1" operator="lessThan">
      <formula>0</formula>
    </cfRule>
  </conditionalFormatting>
  <conditionalFormatting sqref="F1137">
    <cfRule type="cellIs" dxfId="2" priority="219" stopIfTrue="1" operator="lessThan">
      <formula>0</formula>
    </cfRule>
  </conditionalFormatting>
  <conditionalFormatting sqref="F1138">
    <cfRule type="cellIs" dxfId="2" priority="218" stopIfTrue="1" operator="lessThan">
      <formula>0</formula>
    </cfRule>
  </conditionalFormatting>
  <conditionalFormatting sqref="F1139">
    <cfRule type="cellIs" dxfId="2" priority="217" stopIfTrue="1" operator="lessThan">
      <formula>0</formula>
    </cfRule>
  </conditionalFormatting>
  <conditionalFormatting sqref="F1140">
    <cfRule type="cellIs" dxfId="2" priority="216" stopIfTrue="1" operator="lessThan">
      <formula>0</formula>
    </cfRule>
  </conditionalFormatting>
  <conditionalFormatting sqref="F1141">
    <cfRule type="cellIs" dxfId="2" priority="215" stopIfTrue="1" operator="lessThan">
      <formula>0</formula>
    </cfRule>
  </conditionalFormatting>
  <conditionalFormatting sqref="F1142">
    <cfRule type="cellIs" dxfId="2" priority="214" stopIfTrue="1" operator="lessThan">
      <formula>0</formula>
    </cfRule>
  </conditionalFormatting>
  <conditionalFormatting sqref="F1143">
    <cfRule type="cellIs" dxfId="2" priority="213" stopIfTrue="1" operator="lessThan">
      <formula>0</formula>
    </cfRule>
  </conditionalFormatting>
  <conditionalFormatting sqref="F1144">
    <cfRule type="cellIs" dxfId="2" priority="212" stopIfTrue="1" operator="lessThan">
      <formula>0</formula>
    </cfRule>
  </conditionalFormatting>
  <conditionalFormatting sqref="F1145">
    <cfRule type="cellIs" dxfId="2" priority="211" stopIfTrue="1" operator="lessThan">
      <formula>0</formula>
    </cfRule>
  </conditionalFormatting>
  <conditionalFormatting sqref="F1146">
    <cfRule type="cellIs" dxfId="2" priority="210" stopIfTrue="1" operator="lessThan">
      <formula>0</formula>
    </cfRule>
  </conditionalFormatting>
  <conditionalFormatting sqref="F1147">
    <cfRule type="cellIs" dxfId="2" priority="209" stopIfTrue="1" operator="lessThan">
      <formula>0</formula>
    </cfRule>
  </conditionalFormatting>
  <conditionalFormatting sqref="F1148">
    <cfRule type="cellIs" dxfId="2" priority="208" stopIfTrue="1" operator="lessThan">
      <formula>0</formula>
    </cfRule>
  </conditionalFormatting>
  <conditionalFormatting sqref="F1149">
    <cfRule type="cellIs" dxfId="2" priority="207" stopIfTrue="1" operator="lessThan">
      <formula>0</formula>
    </cfRule>
  </conditionalFormatting>
  <conditionalFormatting sqref="F1150">
    <cfRule type="cellIs" dxfId="2" priority="206" stopIfTrue="1" operator="lessThan">
      <formula>0</formula>
    </cfRule>
  </conditionalFormatting>
  <conditionalFormatting sqref="F1151">
    <cfRule type="cellIs" dxfId="2" priority="205" stopIfTrue="1" operator="lessThan">
      <formula>0</formula>
    </cfRule>
  </conditionalFormatting>
  <conditionalFormatting sqref="F1152">
    <cfRule type="cellIs" dxfId="2" priority="204" stopIfTrue="1" operator="lessThan">
      <formula>0</formula>
    </cfRule>
  </conditionalFormatting>
  <conditionalFormatting sqref="F1153">
    <cfRule type="cellIs" dxfId="2" priority="203" stopIfTrue="1" operator="lessThan">
      <formula>0</formula>
    </cfRule>
  </conditionalFormatting>
  <conditionalFormatting sqref="F1154">
    <cfRule type="cellIs" dxfId="2" priority="202" stopIfTrue="1" operator="lessThan">
      <formula>0</formula>
    </cfRule>
  </conditionalFormatting>
  <conditionalFormatting sqref="F1155">
    <cfRule type="cellIs" dxfId="2" priority="201" stopIfTrue="1" operator="lessThan">
      <formula>0</formula>
    </cfRule>
  </conditionalFormatting>
  <conditionalFormatting sqref="F1156">
    <cfRule type="cellIs" dxfId="2" priority="200" stopIfTrue="1" operator="lessThan">
      <formula>0</formula>
    </cfRule>
  </conditionalFormatting>
  <conditionalFormatting sqref="F1157">
    <cfRule type="cellIs" dxfId="2" priority="199" stopIfTrue="1" operator="lessThan">
      <formula>0</formula>
    </cfRule>
  </conditionalFormatting>
  <conditionalFormatting sqref="F1158">
    <cfRule type="cellIs" dxfId="2" priority="198" stopIfTrue="1" operator="lessThan">
      <formula>0</formula>
    </cfRule>
  </conditionalFormatting>
  <conditionalFormatting sqref="F1159">
    <cfRule type="cellIs" dxfId="2" priority="197" stopIfTrue="1" operator="lessThan">
      <formula>0</formula>
    </cfRule>
  </conditionalFormatting>
  <conditionalFormatting sqref="F1160">
    <cfRule type="cellIs" dxfId="2" priority="196" stopIfTrue="1" operator="lessThan">
      <formula>0</formula>
    </cfRule>
  </conditionalFormatting>
  <conditionalFormatting sqref="F1161">
    <cfRule type="cellIs" dxfId="2" priority="195" stopIfTrue="1" operator="lessThan">
      <formula>0</formula>
    </cfRule>
  </conditionalFormatting>
  <conditionalFormatting sqref="F1162">
    <cfRule type="cellIs" dxfId="2" priority="194" stopIfTrue="1" operator="lessThan">
      <formula>0</formula>
    </cfRule>
  </conditionalFormatting>
  <conditionalFormatting sqref="F1163">
    <cfRule type="cellIs" dxfId="2" priority="193" stopIfTrue="1" operator="lessThan">
      <formula>0</formula>
    </cfRule>
  </conditionalFormatting>
  <conditionalFormatting sqref="F1164">
    <cfRule type="cellIs" dxfId="2" priority="192" stopIfTrue="1" operator="lessThan">
      <formula>0</formula>
    </cfRule>
  </conditionalFormatting>
  <conditionalFormatting sqref="F1165">
    <cfRule type="cellIs" dxfId="2" priority="191" stopIfTrue="1" operator="lessThan">
      <formula>0</formula>
    </cfRule>
  </conditionalFormatting>
  <conditionalFormatting sqref="F1166">
    <cfRule type="cellIs" dxfId="2" priority="190" stopIfTrue="1" operator="lessThan">
      <formula>0</formula>
    </cfRule>
  </conditionalFormatting>
  <conditionalFormatting sqref="F1167">
    <cfRule type="cellIs" dxfId="2" priority="189" stopIfTrue="1" operator="lessThan">
      <formula>0</formula>
    </cfRule>
  </conditionalFormatting>
  <conditionalFormatting sqref="F1168">
    <cfRule type="cellIs" dxfId="2" priority="188" stopIfTrue="1" operator="lessThan">
      <formula>0</formula>
    </cfRule>
  </conditionalFormatting>
  <conditionalFormatting sqref="F1169">
    <cfRule type="cellIs" dxfId="2" priority="187" stopIfTrue="1" operator="lessThan">
      <formula>0</formula>
    </cfRule>
  </conditionalFormatting>
  <conditionalFormatting sqref="F1170">
    <cfRule type="cellIs" dxfId="2" priority="186" stopIfTrue="1" operator="lessThan">
      <formula>0</formula>
    </cfRule>
  </conditionalFormatting>
  <conditionalFormatting sqref="F1171">
    <cfRule type="cellIs" dxfId="2" priority="185" stopIfTrue="1" operator="lessThan">
      <formula>0</formula>
    </cfRule>
  </conditionalFormatting>
  <conditionalFormatting sqref="F1172">
    <cfRule type="cellIs" dxfId="2" priority="184" stopIfTrue="1" operator="lessThan">
      <formula>0</formula>
    </cfRule>
  </conditionalFormatting>
  <conditionalFormatting sqref="F1173">
    <cfRule type="cellIs" dxfId="2" priority="183" stopIfTrue="1" operator="lessThan">
      <formula>0</formula>
    </cfRule>
  </conditionalFormatting>
  <conditionalFormatting sqref="F1174">
    <cfRule type="cellIs" dxfId="2" priority="182" stopIfTrue="1" operator="lessThan">
      <formula>0</formula>
    </cfRule>
  </conditionalFormatting>
  <conditionalFormatting sqref="F1175">
    <cfRule type="cellIs" dxfId="2" priority="181" stopIfTrue="1" operator="lessThan">
      <formula>0</formula>
    </cfRule>
  </conditionalFormatting>
  <conditionalFormatting sqref="F1176">
    <cfRule type="cellIs" dxfId="2" priority="180" stopIfTrue="1" operator="lessThan">
      <formula>0</formula>
    </cfRule>
  </conditionalFormatting>
  <conditionalFormatting sqref="F1177">
    <cfRule type="cellIs" dxfId="2" priority="179" stopIfTrue="1" operator="lessThan">
      <formula>0</formula>
    </cfRule>
  </conditionalFormatting>
  <conditionalFormatting sqref="F1178">
    <cfRule type="cellIs" dxfId="2" priority="178" stopIfTrue="1" operator="lessThan">
      <formula>0</formula>
    </cfRule>
  </conditionalFormatting>
  <conditionalFormatting sqref="F1179">
    <cfRule type="cellIs" dxfId="2" priority="177" stopIfTrue="1" operator="lessThan">
      <formula>0</formula>
    </cfRule>
  </conditionalFormatting>
  <conditionalFormatting sqref="F1180">
    <cfRule type="cellIs" dxfId="2" priority="176" stopIfTrue="1" operator="lessThan">
      <formula>0</formula>
    </cfRule>
  </conditionalFormatting>
  <conditionalFormatting sqref="F1181">
    <cfRule type="cellIs" dxfId="2" priority="175" stopIfTrue="1" operator="lessThan">
      <formula>0</formula>
    </cfRule>
  </conditionalFormatting>
  <conditionalFormatting sqref="F1182">
    <cfRule type="cellIs" dxfId="2" priority="174" stopIfTrue="1" operator="lessThan">
      <formula>0</formula>
    </cfRule>
  </conditionalFormatting>
  <conditionalFormatting sqref="F1183">
    <cfRule type="cellIs" dxfId="2" priority="173" stopIfTrue="1" operator="lessThan">
      <formula>0</formula>
    </cfRule>
  </conditionalFormatting>
  <conditionalFormatting sqref="F1184">
    <cfRule type="cellIs" dxfId="2" priority="172" stopIfTrue="1" operator="lessThan">
      <formula>0</formula>
    </cfRule>
  </conditionalFormatting>
  <conditionalFormatting sqref="F1185">
    <cfRule type="cellIs" dxfId="2" priority="171" stopIfTrue="1" operator="lessThan">
      <formula>0</formula>
    </cfRule>
  </conditionalFormatting>
  <conditionalFormatting sqref="F1186">
    <cfRule type="cellIs" dxfId="2" priority="170" stopIfTrue="1" operator="lessThan">
      <formula>0</formula>
    </cfRule>
  </conditionalFormatting>
  <conditionalFormatting sqref="F1187">
    <cfRule type="cellIs" dxfId="2" priority="169" stopIfTrue="1" operator="lessThan">
      <formula>0</formula>
    </cfRule>
  </conditionalFormatting>
  <conditionalFormatting sqref="F1188">
    <cfRule type="cellIs" dxfId="2" priority="168" stopIfTrue="1" operator="lessThan">
      <formula>0</formula>
    </cfRule>
  </conditionalFormatting>
  <conditionalFormatting sqref="F1189">
    <cfRule type="cellIs" dxfId="2" priority="167" stopIfTrue="1" operator="lessThan">
      <formula>0</formula>
    </cfRule>
  </conditionalFormatting>
  <conditionalFormatting sqref="F1190">
    <cfRule type="cellIs" dxfId="2" priority="166" stopIfTrue="1" operator="lessThan">
      <formula>0</formula>
    </cfRule>
  </conditionalFormatting>
  <conditionalFormatting sqref="F1191">
    <cfRule type="cellIs" dxfId="2" priority="165" stopIfTrue="1" operator="lessThan">
      <formula>0</formula>
    </cfRule>
  </conditionalFormatting>
  <conditionalFormatting sqref="F1192">
    <cfRule type="cellIs" dxfId="2" priority="164" stopIfTrue="1" operator="lessThan">
      <formula>0</formula>
    </cfRule>
  </conditionalFormatting>
  <conditionalFormatting sqref="F1193">
    <cfRule type="cellIs" dxfId="2" priority="163" stopIfTrue="1" operator="lessThan">
      <formula>0</formula>
    </cfRule>
  </conditionalFormatting>
  <conditionalFormatting sqref="F1194">
    <cfRule type="cellIs" dxfId="2" priority="162" stopIfTrue="1" operator="lessThan">
      <formula>0</formula>
    </cfRule>
  </conditionalFormatting>
  <conditionalFormatting sqref="F1195">
    <cfRule type="cellIs" dxfId="2" priority="161" stopIfTrue="1" operator="lessThan">
      <formula>0</formula>
    </cfRule>
  </conditionalFormatting>
  <conditionalFormatting sqref="F1196">
    <cfRule type="cellIs" dxfId="2" priority="160" stopIfTrue="1" operator="lessThan">
      <formula>0</formula>
    </cfRule>
  </conditionalFormatting>
  <conditionalFormatting sqref="F1197">
    <cfRule type="cellIs" dxfId="2" priority="159" stopIfTrue="1" operator="lessThan">
      <formula>0</formula>
    </cfRule>
  </conditionalFormatting>
  <conditionalFormatting sqref="F1198">
    <cfRule type="cellIs" dxfId="2" priority="158" stopIfTrue="1" operator="lessThan">
      <formula>0</formula>
    </cfRule>
  </conditionalFormatting>
  <conditionalFormatting sqref="F1199">
    <cfRule type="cellIs" dxfId="2" priority="157" stopIfTrue="1" operator="lessThan">
      <formula>0</formula>
    </cfRule>
  </conditionalFormatting>
  <conditionalFormatting sqref="F1200">
    <cfRule type="cellIs" dxfId="2" priority="156" stopIfTrue="1" operator="lessThan">
      <formula>0</formula>
    </cfRule>
  </conditionalFormatting>
  <conditionalFormatting sqref="F1201">
    <cfRule type="cellIs" dxfId="2" priority="155" stopIfTrue="1" operator="lessThan">
      <formula>0</formula>
    </cfRule>
  </conditionalFormatting>
  <conditionalFormatting sqref="F1202">
    <cfRule type="cellIs" dxfId="2" priority="154" stopIfTrue="1" operator="lessThan">
      <formula>0</formula>
    </cfRule>
  </conditionalFormatting>
  <conditionalFormatting sqref="F1203">
    <cfRule type="cellIs" dxfId="2" priority="153" stopIfTrue="1" operator="lessThan">
      <formula>0</formula>
    </cfRule>
  </conditionalFormatting>
  <conditionalFormatting sqref="F1204">
    <cfRule type="cellIs" dxfId="2" priority="152" stopIfTrue="1" operator="lessThan">
      <formula>0</formula>
    </cfRule>
  </conditionalFormatting>
  <conditionalFormatting sqref="F1205">
    <cfRule type="cellIs" dxfId="2" priority="151" stopIfTrue="1" operator="lessThan">
      <formula>0</formula>
    </cfRule>
  </conditionalFormatting>
  <conditionalFormatting sqref="F1206">
    <cfRule type="cellIs" dxfId="2" priority="150" stopIfTrue="1" operator="lessThan">
      <formula>0</formula>
    </cfRule>
  </conditionalFormatting>
  <conditionalFormatting sqref="F1207">
    <cfRule type="cellIs" dxfId="2" priority="149" stopIfTrue="1" operator="lessThan">
      <formula>0</formula>
    </cfRule>
  </conditionalFormatting>
  <conditionalFormatting sqref="F1208">
    <cfRule type="cellIs" dxfId="2" priority="148" stopIfTrue="1" operator="lessThan">
      <formula>0</formula>
    </cfRule>
  </conditionalFormatting>
  <conditionalFormatting sqref="F1209">
    <cfRule type="cellIs" dxfId="2" priority="147" stopIfTrue="1" operator="lessThan">
      <formula>0</formula>
    </cfRule>
  </conditionalFormatting>
  <conditionalFormatting sqref="F1210">
    <cfRule type="cellIs" dxfId="2" priority="146" stopIfTrue="1" operator="lessThan">
      <formula>0</formula>
    </cfRule>
  </conditionalFormatting>
  <conditionalFormatting sqref="F1211">
    <cfRule type="cellIs" dxfId="2" priority="145" stopIfTrue="1" operator="lessThan">
      <formula>0</formula>
    </cfRule>
  </conditionalFormatting>
  <conditionalFormatting sqref="F1212">
    <cfRule type="cellIs" dxfId="2" priority="144" stopIfTrue="1" operator="lessThan">
      <formula>0</formula>
    </cfRule>
  </conditionalFormatting>
  <conditionalFormatting sqref="F1213">
    <cfRule type="cellIs" dxfId="2" priority="143" stopIfTrue="1" operator="lessThan">
      <formula>0</formula>
    </cfRule>
  </conditionalFormatting>
  <conditionalFormatting sqref="F1214">
    <cfRule type="cellIs" dxfId="2" priority="142" stopIfTrue="1" operator="lessThan">
      <formula>0</formula>
    </cfRule>
  </conditionalFormatting>
  <conditionalFormatting sqref="F1215">
    <cfRule type="cellIs" dxfId="2" priority="141" stopIfTrue="1" operator="lessThan">
      <formula>0</formula>
    </cfRule>
  </conditionalFormatting>
  <conditionalFormatting sqref="F1216">
    <cfRule type="cellIs" dxfId="2" priority="140" stopIfTrue="1" operator="lessThan">
      <formula>0</formula>
    </cfRule>
  </conditionalFormatting>
  <conditionalFormatting sqref="F1217">
    <cfRule type="cellIs" dxfId="2" priority="139" stopIfTrue="1" operator="lessThan">
      <formula>0</formula>
    </cfRule>
  </conditionalFormatting>
  <conditionalFormatting sqref="F1218">
    <cfRule type="cellIs" dxfId="2" priority="138" stopIfTrue="1" operator="lessThan">
      <formula>0</formula>
    </cfRule>
  </conditionalFormatting>
  <conditionalFormatting sqref="F1219">
    <cfRule type="cellIs" dxfId="2" priority="137" stopIfTrue="1" operator="lessThan">
      <formula>0</formula>
    </cfRule>
  </conditionalFormatting>
  <conditionalFormatting sqref="F1220">
    <cfRule type="cellIs" dxfId="2" priority="136" stopIfTrue="1" operator="lessThan">
      <formula>0</formula>
    </cfRule>
  </conditionalFormatting>
  <conditionalFormatting sqref="F1221">
    <cfRule type="cellIs" dxfId="2" priority="135" stopIfTrue="1" operator="lessThan">
      <formula>0</formula>
    </cfRule>
  </conditionalFormatting>
  <conditionalFormatting sqref="F1222">
    <cfRule type="cellIs" dxfId="2" priority="134" stopIfTrue="1" operator="lessThan">
      <formula>0</formula>
    </cfRule>
  </conditionalFormatting>
  <conditionalFormatting sqref="F1223">
    <cfRule type="cellIs" dxfId="2" priority="133" stopIfTrue="1" operator="lessThan">
      <formula>0</formula>
    </cfRule>
  </conditionalFormatting>
  <conditionalFormatting sqref="F1224">
    <cfRule type="cellIs" dxfId="2" priority="132" stopIfTrue="1" operator="lessThan">
      <formula>0</formula>
    </cfRule>
  </conditionalFormatting>
  <conditionalFormatting sqref="F1225">
    <cfRule type="cellIs" dxfId="2" priority="131" stopIfTrue="1" operator="lessThan">
      <formula>0</formula>
    </cfRule>
  </conditionalFormatting>
  <conditionalFormatting sqref="F1226">
    <cfRule type="cellIs" dxfId="2" priority="130" stopIfTrue="1" operator="lessThan">
      <formula>0</formula>
    </cfRule>
  </conditionalFormatting>
  <conditionalFormatting sqref="F1227">
    <cfRule type="cellIs" dxfId="2" priority="129" stopIfTrue="1" operator="lessThan">
      <formula>0</formula>
    </cfRule>
  </conditionalFormatting>
  <conditionalFormatting sqref="F1228">
    <cfRule type="cellIs" dxfId="2" priority="128" stopIfTrue="1" operator="lessThan">
      <formula>0</formula>
    </cfRule>
  </conditionalFormatting>
  <conditionalFormatting sqref="F1229">
    <cfRule type="cellIs" dxfId="2" priority="127" stopIfTrue="1" operator="lessThan">
      <formula>0</formula>
    </cfRule>
  </conditionalFormatting>
  <conditionalFormatting sqref="F1230">
    <cfRule type="cellIs" dxfId="2" priority="126" stopIfTrue="1" operator="lessThan">
      <formula>0</formula>
    </cfRule>
  </conditionalFormatting>
  <conditionalFormatting sqref="F1231">
    <cfRule type="cellIs" dxfId="2" priority="125" stopIfTrue="1" operator="lessThan">
      <formula>0</formula>
    </cfRule>
  </conditionalFormatting>
  <conditionalFormatting sqref="F1232">
    <cfRule type="cellIs" dxfId="2" priority="124" stopIfTrue="1" operator="lessThan">
      <formula>0</formula>
    </cfRule>
  </conditionalFormatting>
  <conditionalFormatting sqref="F1233">
    <cfRule type="cellIs" dxfId="2" priority="123" stopIfTrue="1" operator="lessThan">
      <formula>0</formula>
    </cfRule>
  </conditionalFormatting>
  <conditionalFormatting sqref="F1234">
    <cfRule type="cellIs" dxfId="2" priority="122" stopIfTrue="1" operator="lessThan">
      <formula>0</formula>
    </cfRule>
  </conditionalFormatting>
  <conditionalFormatting sqref="F1235">
    <cfRule type="cellIs" dxfId="2" priority="121" stopIfTrue="1" operator="lessThan">
      <formula>0</formula>
    </cfRule>
  </conditionalFormatting>
  <conditionalFormatting sqref="F1236">
    <cfRule type="cellIs" dxfId="2" priority="120" stopIfTrue="1" operator="lessThan">
      <formula>0</formula>
    </cfRule>
  </conditionalFormatting>
  <conditionalFormatting sqref="F1237">
    <cfRule type="cellIs" dxfId="2" priority="119" stopIfTrue="1" operator="lessThan">
      <formula>0</formula>
    </cfRule>
  </conditionalFormatting>
  <conditionalFormatting sqref="F1238">
    <cfRule type="cellIs" dxfId="2" priority="118" stopIfTrue="1" operator="lessThan">
      <formula>0</formula>
    </cfRule>
  </conditionalFormatting>
  <conditionalFormatting sqref="F1239">
    <cfRule type="cellIs" dxfId="2" priority="117" stopIfTrue="1" operator="lessThan">
      <formula>0</formula>
    </cfRule>
  </conditionalFormatting>
  <conditionalFormatting sqref="F1240">
    <cfRule type="cellIs" dxfId="2" priority="116" stopIfTrue="1" operator="lessThan">
      <formula>0</formula>
    </cfRule>
  </conditionalFormatting>
  <conditionalFormatting sqref="F1241">
    <cfRule type="cellIs" dxfId="2" priority="115" stopIfTrue="1" operator="lessThan">
      <formula>0</formula>
    </cfRule>
  </conditionalFormatting>
  <conditionalFormatting sqref="F1242">
    <cfRule type="cellIs" dxfId="2" priority="114" stopIfTrue="1" operator="lessThan">
      <formula>0</formula>
    </cfRule>
  </conditionalFormatting>
  <conditionalFormatting sqref="F1243">
    <cfRule type="cellIs" dxfId="2" priority="113" stopIfTrue="1" operator="lessThan">
      <formula>0</formula>
    </cfRule>
  </conditionalFormatting>
  <conditionalFormatting sqref="F1244">
    <cfRule type="cellIs" dxfId="2" priority="112" stopIfTrue="1" operator="lessThan">
      <formula>0</formula>
    </cfRule>
  </conditionalFormatting>
  <conditionalFormatting sqref="F1245">
    <cfRule type="cellIs" dxfId="2" priority="111" stopIfTrue="1" operator="lessThan">
      <formula>0</formula>
    </cfRule>
  </conditionalFormatting>
  <conditionalFormatting sqref="F1246">
    <cfRule type="cellIs" dxfId="2" priority="110" stopIfTrue="1" operator="lessThan">
      <formula>0</formula>
    </cfRule>
  </conditionalFormatting>
  <conditionalFormatting sqref="F1247">
    <cfRule type="cellIs" dxfId="2" priority="109" stopIfTrue="1" operator="lessThan">
      <formula>0</formula>
    </cfRule>
  </conditionalFormatting>
  <conditionalFormatting sqref="F1248">
    <cfRule type="cellIs" dxfId="2" priority="108" stopIfTrue="1" operator="lessThan">
      <formula>0</formula>
    </cfRule>
  </conditionalFormatting>
  <conditionalFormatting sqref="F1249">
    <cfRule type="cellIs" dxfId="2" priority="107" stopIfTrue="1" operator="lessThan">
      <formula>0</formula>
    </cfRule>
  </conditionalFormatting>
  <conditionalFormatting sqref="F1250">
    <cfRule type="cellIs" dxfId="2" priority="106" stopIfTrue="1" operator="lessThan">
      <formula>0</formula>
    </cfRule>
  </conditionalFormatting>
  <conditionalFormatting sqref="F1251">
    <cfRule type="cellIs" dxfId="2" priority="105" stopIfTrue="1" operator="lessThan">
      <formula>0</formula>
    </cfRule>
  </conditionalFormatting>
  <conditionalFormatting sqref="F1252">
    <cfRule type="cellIs" dxfId="2" priority="104" stopIfTrue="1" operator="lessThan">
      <formula>0</formula>
    </cfRule>
  </conditionalFormatting>
  <conditionalFormatting sqref="F1253">
    <cfRule type="cellIs" dxfId="2" priority="103" stopIfTrue="1" operator="lessThan">
      <formula>0</formula>
    </cfRule>
  </conditionalFormatting>
  <conditionalFormatting sqref="F1254">
    <cfRule type="cellIs" dxfId="2" priority="102" stopIfTrue="1" operator="lessThan">
      <formula>0</formula>
    </cfRule>
  </conditionalFormatting>
  <conditionalFormatting sqref="F1255">
    <cfRule type="cellIs" dxfId="2" priority="101" stopIfTrue="1" operator="lessThan">
      <formula>0</formula>
    </cfRule>
  </conditionalFormatting>
  <conditionalFormatting sqref="F1256">
    <cfRule type="cellIs" dxfId="2" priority="100" stopIfTrue="1" operator="lessThan">
      <formula>0</formula>
    </cfRule>
  </conditionalFormatting>
  <conditionalFormatting sqref="F1257">
    <cfRule type="cellIs" dxfId="2" priority="99" stopIfTrue="1" operator="lessThan">
      <formula>0</formula>
    </cfRule>
  </conditionalFormatting>
  <conditionalFormatting sqref="F1258">
    <cfRule type="cellIs" dxfId="2" priority="98" stopIfTrue="1" operator="lessThan">
      <formula>0</formula>
    </cfRule>
  </conditionalFormatting>
  <conditionalFormatting sqref="F1259">
    <cfRule type="cellIs" dxfId="2" priority="97" stopIfTrue="1" operator="lessThan">
      <formula>0</formula>
    </cfRule>
  </conditionalFormatting>
  <conditionalFormatting sqref="F1260">
    <cfRule type="cellIs" dxfId="2" priority="96" stopIfTrue="1" operator="lessThan">
      <formula>0</formula>
    </cfRule>
  </conditionalFormatting>
  <conditionalFormatting sqref="F1261">
    <cfRule type="cellIs" dxfId="2" priority="95" stopIfTrue="1" operator="lessThan">
      <formula>0</formula>
    </cfRule>
  </conditionalFormatting>
  <conditionalFormatting sqref="F1262">
    <cfRule type="cellIs" dxfId="2" priority="94" stopIfTrue="1" operator="lessThan">
      <formula>0</formula>
    </cfRule>
  </conditionalFormatting>
  <conditionalFormatting sqref="F1263">
    <cfRule type="cellIs" dxfId="2" priority="93" stopIfTrue="1" operator="lessThan">
      <formula>0</formula>
    </cfRule>
  </conditionalFormatting>
  <conditionalFormatting sqref="F1264">
    <cfRule type="cellIs" dxfId="2" priority="92" stopIfTrue="1" operator="lessThan">
      <formula>0</formula>
    </cfRule>
  </conditionalFormatting>
  <conditionalFormatting sqref="F1265">
    <cfRule type="cellIs" dxfId="2" priority="91" stopIfTrue="1" operator="lessThan">
      <formula>0</formula>
    </cfRule>
  </conditionalFormatting>
  <conditionalFormatting sqref="F1266">
    <cfRule type="cellIs" dxfId="2" priority="90" stopIfTrue="1" operator="lessThan">
      <formula>0</formula>
    </cfRule>
  </conditionalFormatting>
  <conditionalFormatting sqref="F1267">
    <cfRule type="cellIs" dxfId="2" priority="89" stopIfTrue="1" operator="lessThan">
      <formula>0</formula>
    </cfRule>
  </conditionalFormatting>
  <conditionalFormatting sqref="F1268">
    <cfRule type="cellIs" dxfId="2" priority="88" stopIfTrue="1" operator="lessThan">
      <formula>0</formula>
    </cfRule>
  </conditionalFormatting>
  <conditionalFormatting sqref="F1269">
    <cfRule type="cellIs" dxfId="2" priority="87" stopIfTrue="1" operator="lessThan">
      <formula>0</formula>
    </cfRule>
  </conditionalFormatting>
  <conditionalFormatting sqref="F1270">
    <cfRule type="cellIs" dxfId="2" priority="86" stopIfTrue="1" operator="lessThan">
      <formula>0</formula>
    </cfRule>
  </conditionalFormatting>
  <conditionalFormatting sqref="F1271">
    <cfRule type="cellIs" dxfId="2" priority="85" stopIfTrue="1" operator="lessThan">
      <formula>0</formula>
    </cfRule>
  </conditionalFormatting>
  <conditionalFormatting sqref="F1272">
    <cfRule type="cellIs" dxfId="2" priority="84" stopIfTrue="1" operator="lessThan">
      <formula>0</formula>
    </cfRule>
  </conditionalFormatting>
  <conditionalFormatting sqref="F1273">
    <cfRule type="cellIs" dxfId="2" priority="83" stopIfTrue="1" operator="lessThan">
      <formula>0</formula>
    </cfRule>
  </conditionalFormatting>
  <conditionalFormatting sqref="F1274">
    <cfRule type="cellIs" dxfId="2" priority="82" stopIfTrue="1" operator="lessThan">
      <formula>0</formula>
    </cfRule>
  </conditionalFormatting>
  <conditionalFormatting sqref="F1275">
    <cfRule type="cellIs" dxfId="2" priority="81" stopIfTrue="1" operator="lessThan">
      <formula>0</formula>
    </cfRule>
  </conditionalFormatting>
  <conditionalFormatting sqref="F1276">
    <cfRule type="cellIs" dxfId="2" priority="80" stopIfTrue="1" operator="lessThan">
      <formula>0</formula>
    </cfRule>
  </conditionalFormatting>
  <conditionalFormatting sqref="F1277">
    <cfRule type="cellIs" dxfId="2" priority="79" stopIfTrue="1" operator="lessThan">
      <formula>0</formula>
    </cfRule>
  </conditionalFormatting>
  <conditionalFormatting sqref="F1278">
    <cfRule type="cellIs" dxfId="2" priority="78" stopIfTrue="1" operator="lessThan">
      <formula>0</formula>
    </cfRule>
  </conditionalFormatting>
  <conditionalFormatting sqref="F1279">
    <cfRule type="cellIs" dxfId="2" priority="77" stopIfTrue="1" operator="lessThan">
      <formula>0</formula>
    </cfRule>
  </conditionalFormatting>
  <conditionalFormatting sqref="F1280">
    <cfRule type="cellIs" dxfId="2" priority="76" stopIfTrue="1" operator="lessThan">
      <formula>0</formula>
    </cfRule>
  </conditionalFormatting>
  <conditionalFormatting sqref="F1281">
    <cfRule type="cellIs" dxfId="2" priority="75" stopIfTrue="1" operator="lessThan">
      <formula>0</formula>
    </cfRule>
  </conditionalFormatting>
  <conditionalFormatting sqref="F1282">
    <cfRule type="cellIs" dxfId="2" priority="74" stopIfTrue="1" operator="lessThan">
      <formula>0</formula>
    </cfRule>
  </conditionalFormatting>
  <conditionalFormatting sqref="F1283">
    <cfRule type="cellIs" dxfId="2" priority="73" stopIfTrue="1" operator="lessThan">
      <formula>0</formula>
    </cfRule>
  </conditionalFormatting>
  <conditionalFormatting sqref="F1284">
    <cfRule type="cellIs" dxfId="2" priority="72" stopIfTrue="1" operator="lessThan">
      <formula>0</formula>
    </cfRule>
  </conditionalFormatting>
  <conditionalFormatting sqref="F1285">
    <cfRule type="cellIs" dxfId="2" priority="71" stopIfTrue="1" operator="lessThan">
      <formula>0</formula>
    </cfRule>
  </conditionalFormatting>
  <conditionalFormatting sqref="F1286">
    <cfRule type="cellIs" dxfId="2" priority="70" stopIfTrue="1" operator="lessThan">
      <formula>0</formula>
    </cfRule>
  </conditionalFormatting>
  <conditionalFormatting sqref="F1287">
    <cfRule type="cellIs" dxfId="2" priority="69" stopIfTrue="1" operator="lessThan">
      <formula>0</formula>
    </cfRule>
  </conditionalFormatting>
  <conditionalFormatting sqref="F1288">
    <cfRule type="cellIs" dxfId="2" priority="68" stopIfTrue="1" operator="lessThan">
      <formula>0</formula>
    </cfRule>
  </conditionalFormatting>
  <conditionalFormatting sqref="F1289">
    <cfRule type="cellIs" dxfId="2" priority="67" stopIfTrue="1" operator="lessThan">
      <formula>0</formula>
    </cfRule>
  </conditionalFormatting>
  <conditionalFormatting sqref="F1290">
    <cfRule type="cellIs" dxfId="2" priority="66" stopIfTrue="1" operator="lessThan">
      <formula>0</formula>
    </cfRule>
  </conditionalFormatting>
  <conditionalFormatting sqref="F1291">
    <cfRule type="cellIs" dxfId="2" priority="65" stopIfTrue="1" operator="lessThan">
      <formula>0</formula>
    </cfRule>
  </conditionalFormatting>
  <conditionalFormatting sqref="F1292">
    <cfRule type="cellIs" dxfId="2" priority="64" stopIfTrue="1" operator="lessThan">
      <formula>0</formula>
    </cfRule>
  </conditionalFormatting>
  <conditionalFormatting sqref="F1293">
    <cfRule type="cellIs" dxfId="2" priority="63" stopIfTrue="1" operator="lessThan">
      <formula>0</formula>
    </cfRule>
  </conditionalFormatting>
  <conditionalFormatting sqref="F1294">
    <cfRule type="cellIs" dxfId="2" priority="62" stopIfTrue="1" operator="lessThan">
      <formula>0</formula>
    </cfRule>
  </conditionalFormatting>
  <conditionalFormatting sqref="F1295">
    <cfRule type="cellIs" dxfId="2" priority="61" stopIfTrue="1" operator="lessThan">
      <formula>0</formula>
    </cfRule>
  </conditionalFormatting>
  <conditionalFormatting sqref="F1296">
    <cfRule type="cellIs" dxfId="2" priority="60" stopIfTrue="1" operator="lessThan">
      <formula>0</formula>
    </cfRule>
  </conditionalFormatting>
  <conditionalFormatting sqref="F1297">
    <cfRule type="cellIs" dxfId="2" priority="59" stopIfTrue="1" operator="lessThan">
      <formula>0</formula>
    </cfRule>
  </conditionalFormatting>
  <conditionalFormatting sqref="F1298">
    <cfRule type="cellIs" dxfId="2" priority="58" stopIfTrue="1" operator="lessThan">
      <formula>0</formula>
    </cfRule>
  </conditionalFormatting>
  <conditionalFormatting sqref="F1299">
    <cfRule type="cellIs" dxfId="2" priority="57" stopIfTrue="1" operator="lessThan">
      <formula>0</formula>
    </cfRule>
  </conditionalFormatting>
  <conditionalFormatting sqref="F1300">
    <cfRule type="cellIs" dxfId="2" priority="56" stopIfTrue="1" operator="lessThan">
      <formula>0</formula>
    </cfRule>
  </conditionalFormatting>
  <conditionalFormatting sqref="F1301">
    <cfRule type="cellIs" dxfId="2" priority="55" stopIfTrue="1" operator="lessThan">
      <formula>0</formula>
    </cfRule>
  </conditionalFormatting>
  <conditionalFormatting sqref="F1302">
    <cfRule type="cellIs" dxfId="2" priority="54" stopIfTrue="1" operator="lessThan">
      <formula>0</formula>
    </cfRule>
  </conditionalFormatting>
  <conditionalFormatting sqref="F1303">
    <cfRule type="cellIs" dxfId="2" priority="53" stopIfTrue="1" operator="lessThan">
      <formula>0</formula>
    </cfRule>
  </conditionalFormatting>
  <conditionalFormatting sqref="F1304">
    <cfRule type="cellIs" dxfId="2" priority="52" stopIfTrue="1" operator="lessThan">
      <formula>0</formula>
    </cfRule>
  </conditionalFormatting>
  <conditionalFormatting sqref="F1305">
    <cfRule type="cellIs" dxfId="2" priority="51" stopIfTrue="1" operator="lessThan">
      <formula>0</formula>
    </cfRule>
  </conditionalFormatting>
  <conditionalFormatting sqref="F1306">
    <cfRule type="cellIs" dxfId="2" priority="50" stopIfTrue="1" operator="lessThan">
      <formula>0</formula>
    </cfRule>
  </conditionalFormatting>
  <conditionalFormatting sqref="F1307">
    <cfRule type="cellIs" dxfId="2" priority="49" stopIfTrue="1" operator="lessThan">
      <formula>0</formula>
    </cfRule>
  </conditionalFormatting>
  <conditionalFormatting sqref="F1308">
    <cfRule type="cellIs" dxfId="2" priority="48" stopIfTrue="1" operator="lessThan">
      <formula>0</formula>
    </cfRule>
  </conditionalFormatting>
  <conditionalFormatting sqref="F1309">
    <cfRule type="cellIs" dxfId="2" priority="47" stopIfTrue="1" operator="lessThan">
      <formula>0</formula>
    </cfRule>
  </conditionalFormatting>
  <conditionalFormatting sqref="F1310">
    <cfRule type="cellIs" dxfId="2" priority="46" stopIfTrue="1" operator="lessThan">
      <formula>0</formula>
    </cfRule>
  </conditionalFormatting>
  <conditionalFormatting sqref="F1311">
    <cfRule type="cellIs" dxfId="2" priority="45" stopIfTrue="1" operator="lessThan">
      <formula>0</formula>
    </cfRule>
  </conditionalFormatting>
  <conditionalFormatting sqref="F259:F329">
    <cfRule type="cellIs" dxfId="2" priority="1097" stopIfTrue="1" operator="lessThan">
      <formula>0</formula>
    </cfRule>
  </conditionalFormatting>
  <conditionalFormatting sqref="F260:F336">
    <cfRule type="cellIs" dxfId="2" priority="1096" stopIfTrue="1" operator="lessThan">
      <formula>0</formula>
    </cfRule>
  </conditionalFormatting>
  <conditionalFormatting sqref="F330:F336">
    <cfRule type="cellIs" dxfId="2" priority="1026"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1"/>
  <sheetViews>
    <sheetView showZeros="0" view="pageBreakPreview" zoomScaleNormal="100" workbookViewId="0">
      <selection activeCell="A8" sqref="A8"/>
    </sheetView>
  </sheetViews>
  <sheetFormatPr defaultColWidth="9" defaultRowHeight="14.25" outlineLevelCol="1"/>
  <cols>
    <col min="1" max="1" width="79" customWidth="1"/>
    <col min="2" max="2" width="36.4416666666667" customWidth="1"/>
  </cols>
  <sheetData>
    <row r="1" ht="45" customHeight="1" spans="1:2">
      <c r="A1" s="507" t="s">
        <v>1107</v>
      </c>
      <c r="B1" s="507"/>
    </row>
    <row r="2" ht="20.1" customHeight="1" spans="1:2">
      <c r="A2" s="508"/>
      <c r="B2" s="509" t="s">
        <v>2</v>
      </c>
    </row>
    <row r="3" ht="45" customHeight="1" spans="1:2">
      <c r="A3" s="510" t="s">
        <v>1108</v>
      </c>
      <c r="B3" s="284" t="s">
        <v>6</v>
      </c>
    </row>
    <row r="4" ht="30" customHeight="1" spans="1:2">
      <c r="A4" s="511" t="s">
        <v>1109</v>
      </c>
      <c r="B4" s="512">
        <v>114022</v>
      </c>
    </row>
    <row r="5" ht="30" customHeight="1" spans="1:2">
      <c r="A5" s="513" t="s">
        <v>1110</v>
      </c>
      <c r="B5" s="481">
        <v>57030</v>
      </c>
    </row>
    <row r="6" ht="30" customHeight="1" spans="1:2">
      <c r="A6" s="513" t="s">
        <v>1111</v>
      </c>
      <c r="B6" s="481">
        <v>23870</v>
      </c>
    </row>
    <row r="7" ht="30" customHeight="1" spans="1:2">
      <c r="A7" s="513" t="s">
        <v>1013</v>
      </c>
      <c r="B7" s="481">
        <v>7966</v>
      </c>
    </row>
    <row r="8" ht="30" customHeight="1" spans="1:2">
      <c r="A8" s="513" t="s">
        <v>1112</v>
      </c>
      <c r="B8" s="481">
        <v>25156</v>
      </c>
    </row>
    <row r="9" ht="30" customHeight="1" spans="1:2">
      <c r="A9" s="514" t="s">
        <v>1113</v>
      </c>
      <c r="B9" s="515">
        <v>30602</v>
      </c>
    </row>
    <row r="10" ht="30" customHeight="1" spans="1:2">
      <c r="A10" s="513" t="s">
        <v>1114</v>
      </c>
      <c r="B10" s="481">
        <v>19930</v>
      </c>
    </row>
    <row r="11" ht="30" customHeight="1" spans="1:2">
      <c r="A11" s="513" t="s">
        <v>1115</v>
      </c>
      <c r="B11" s="481">
        <v>328</v>
      </c>
    </row>
    <row r="12" ht="30" customHeight="1" spans="1:2">
      <c r="A12" s="513" t="s">
        <v>1116</v>
      </c>
      <c r="B12" s="481">
        <v>592</v>
      </c>
    </row>
    <row r="13" ht="30" customHeight="1" spans="1:2">
      <c r="A13" s="513" t="s">
        <v>1117</v>
      </c>
      <c r="B13" s="481">
        <v>42</v>
      </c>
    </row>
    <row r="14" ht="30" customHeight="1" spans="1:2">
      <c r="A14" s="513" t="s">
        <v>1118</v>
      </c>
      <c r="B14" s="481">
        <v>4437</v>
      </c>
    </row>
    <row r="15" ht="30" customHeight="1" spans="1:2">
      <c r="A15" s="513" t="s">
        <v>1119</v>
      </c>
      <c r="B15" s="481">
        <v>562</v>
      </c>
    </row>
    <row r="16" ht="30" customHeight="1" spans="1:2">
      <c r="A16" s="513" t="s">
        <v>1120</v>
      </c>
      <c r="B16" s="481">
        <v>360</v>
      </c>
    </row>
    <row r="17" ht="30" customHeight="1" spans="1:2">
      <c r="A17" s="513" t="s">
        <v>1121</v>
      </c>
      <c r="B17" s="481">
        <v>1606</v>
      </c>
    </row>
    <row r="18" ht="30" customHeight="1" spans="1:2">
      <c r="A18" s="513" t="s">
        <v>1122</v>
      </c>
      <c r="B18" s="481">
        <v>523</v>
      </c>
    </row>
    <row r="19" ht="30" customHeight="1" spans="1:2">
      <c r="A19" s="513" t="s">
        <v>1123</v>
      </c>
      <c r="B19" s="481">
        <v>2222</v>
      </c>
    </row>
    <row r="20" ht="30" customHeight="1" spans="1:2">
      <c r="A20" s="514" t="s">
        <v>1124</v>
      </c>
      <c r="B20" s="515">
        <v>513</v>
      </c>
    </row>
    <row r="21" ht="30" customHeight="1" spans="1:2">
      <c r="A21" s="513" t="s">
        <v>1125</v>
      </c>
      <c r="B21" s="481">
        <v>513</v>
      </c>
    </row>
    <row r="22" ht="30" customHeight="1" spans="1:2">
      <c r="A22" s="516" t="s">
        <v>1126</v>
      </c>
      <c r="B22" s="512">
        <v>120168</v>
      </c>
    </row>
    <row r="23" ht="30" customHeight="1" spans="1:2">
      <c r="A23" s="513" t="s">
        <v>1127</v>
      </c>
      <c r="B23" s="481">
        <v>111172</v>
      </c>
    </row>
    <row r="24" ht="30" customHeight="1" spans="1:2">
      <c r="A24" s="513" t="s">
        <v>1128</v>
      </c>
      <c r="B24" s="481">
        <v>8996</v>
      </c>
    </row>
    <row r="25" ht="30" customHeight="1" spans="1:2">
      <c r="A25" s="514" t="s">
        <v>1129</v>
      </c>
      <c r="B25" s="515">
        <v>100</v>
      </c>
    </row>
    <row r="26" ht="30" customHeight="1" spans="1:2">
      <c r="A26" s="513" t="s">
        <v>1130</v>
      </c>
      <c r="B26" s="481">
        <v>100</v>
      </c>
    </row>
    <row r="27" ht="30" customHeight="1" spans="1:2">
      <c r="A27" s="514" t="s">
        <v>1131</v>
      </c>
      <c r="B27" s="515">
        <v>20596</v>
      </c>
    </row>
    <row r="28" ht="30" customHeight="1" spans="1:2">
      <c r="A28" s="513" t="s">
        <v>1132</v>
      </c>
      <c r="B28" s="481">
        <v>19435</v>
      </c>
    </row>
    <row r="29" ht="30" customHeight="1" spans="1:2">
      <c r="A29" s="517" t="s">
        <v>1133</v>
      </c>
      <c r="B29" s="518">
        <v>1071</v>
      </c>
    </row>
    <row r="30" ht="30" customHeight="1" spans="1:2">
      <c r="A30" s="513" t="s">
        <v>1134</v>
      </c>
      <c r="B30" s="481">
        <v>90</v>
      </c>
    </row>
    <row r="31" ht="30" customHeight="1" spans="1:2">
      <c r="A31" s="519" t="s">
        <v>1135</v>
      </c>
      <c r="B31" s="512">
        <v>286001</v>
      </c>
    </row>
  </sheetData>
  <autoFilter xmlns:etc="http://www.wps.cn/officeDocument/2017/etCustomData" ref="A3:B31" etc:filterBottomFollowUsedRange="0">
    <extLst/>
  </autoFilter>
  <mergeCells count="1">
    <mergeCell ref="A1:B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H77"/>
  <sheetViews>
    <sheetView showGridLines="0" showZeros="0" view="pageBreakPreview" zoomScaleNormal="100" topLeftCell="A71" workbookViewId="0">
      <selection activeCell="F81" sqref="F81"/>
    </sheetView>
  </sheetViews>
  <sheetFormatPr defaultColWidth="9" defaultRowHeight="14.25" outlineLevelCol="7"/>
  <cols>
    <col min="1" max="1" width="69.6666666666667" style="299" customWidth="1"/>
    <col min="2" max="2" width="45.6666666666667" customWidth="1"/>
    <col min="3" max="4" width="16.6666666666667" hidden="1" customWidth="1"/>
    <col min="5" max="5" width="8.10833333333333" customWidth="1"/>
  </cols>
  <sheetData>
    <row r="1" s="298" customFormat="1" ht="45" customHeight="1" spans="1:4">
      <c r="A1" s="488" t="s">
        <v>1136</v>
      </c>
      <c r="B1" s="488"/>
      <c r="C1" s="488"/>
      <c r="D1" s="488"/>
    </row>
    <row r="2" ht="20.1" customHeight="1" spans="1:4">
      <c r="A2" s="301"/>
      <c r="B2" s="477" t="s">
        <v>2</v>
      </c>
      <c r="C2" s="489"/>
      <c r="D2" s="489" t="s">
        <v>2</v>
      </c>
    </row>
    <row r="3" ht="45" customHeight="1" spans="1:5">
      <c r="A3" s="304" t="s">
        <v>1137</v>
      </c>
      <c r="B3" s="284" t="s">
        <v>6</v>
      </c>
      <c r="C3" s="490" t="s">
        <v>1138</v>
      </c>
      <c r="D3" s="284" t="s">
        <v>1139</v>
      </c>
      <c r="E3" s="501" t="s">
        <v>8</v>
      </c>
    </row>
    <row r="4" ht="36" customHeight="1" spans="1:5">
      <c r="A4" s="491" t="s">
        <v>1140</v>
      </c>
      <c r="B4" s="492">
        <v>3003</v>
      </c>
      <c r="C4" s="493" t="e">
        <f>SUM(#REF!)</f>
        <v>#REF!</v>
      </c>
      <c r="D4" s="494" t="e">
        <f>SUM(#REF!)</f>
        <v>#REF!</v>
      </c>
      <c r="E4" s="502" t="s">
        <v>1141</v>
      </c>
    </row>
    <row r="5" s="487" customFormat="1" ht="36" customHeight="1" spans="1:8">
      <c r="A5" s="495" t="s">
        <v>1142</v>
      </c>
      <c r="B5" s="496">
        <v>15</v>
      </c>
      <c r="C5" s="497"/>
      <c r="D5" s="498"/>
      <c r="E5" s="502" t="str">
        <f t="shared" ref="E5:E16" si="0">IF(A5&lt;&gt;"",IF(SUM(B5:D5)&lt;&gt;0,"是","否"),"是")</f>
        <v>是</v>
      </c>
      <c r="G5" s="503"/>
      <c r="H5" s="503"/>
    </row>
    <row r="6" s="487" customFormat="1" ht="36" customHeight="1" spans="1:8">
      <c r="A6" s="495" t="s">
        <v>1143</v>
      </c>
      <c r="B6" s="496">
        <v>471</v>
      </c>
      <c r="C6" s="497"/>
      <c r="D6" s="498"/>
      <c r="E6" s="502" t="str">
        <f t="shared" si="0"/>
        <v>是</v>
      </c>
      <c r="G6" s="503"/>
      <c r="H6" s="503"/>
    </row>
    <row r="7" s="487" customFormat="1" ht="36" customHeight="1" spans="1:8">
      <c r="A7" s="495" t="s">
        <v>1144</v>
      </c>
      <c r="B7" s="496">
        <v>500</v>
      </c>
      <c r="C7" s="497"/>
      <c r="D7" s="498"/>
      <c r="E7" s="502" t="str">
        <f t="shared" si="0"/>
        <v>是</v>
      </c>
      <c r="G7" s="503"/>
      <c r="H7" s="503"/>
    </row>
    <row r="8" s="487" customFormat="1" ht="36" customHeight="1" spans="1:8">
      <c r="A8" s="495" t="s">
        <v>1145</v>
      </c>
      <c r="B8" s="496">
        <v>300</v>
      </c>
      <c r="C8" s="497"/>
      <c r="D8" s="498"/>
      <c r="E8" s="502" t="str">
        <f t="shared" si="0"/>
        <v>是</v>
      </c>
      <c r="G8" s="503"/>
      <c r="H8" s="503"/>
    </row>
    <row r="9" s="487" customFormat="1" ht="36" customHeight="1" spans="1:8">
      <c r="A9" s="495" t="s">
        <v>1146</v>
      </c>
      <c r="B9" s="496">
        <v>134</v>
      </c>
      <c r="C9" s="497"/>
      <c r="D9" s="498"/>
      <c r="E9" s="502" t="str">
        <f t="shared" si="0"/>
        <v>是</v>
      </c>
      <c r="G9" s="503"/>
      <c r="H9" s="503"/>
    </row>
    <row r="10" s="487" customFormat="1" ht="36" customHeight="1" spans="1:8">
      <c r="A10" s="495" t="s">
        <v>1147</v>
      </c>
      <c r="B10" s="496">
        <v>173</v>
      </c>
      <c r="C10" s="497"/>
      <c r="D10" s="498"/>
      <c r="E10" s="502" t="str">
        <f t="shared" si="0"/>
        <v>是</v>
      </c>
      <c r="G10" s="503"/>
      <c r="H10" s="503"/>
    </row>
    <row r="11" s="487" customFormat="1" ht="36" customHeight="1" spans="1:8">
      <c r="A11" s="442" t="s">
        <v>1148</v>
      </c>
      <c r="B11" s="499">
        <v>295</v>
      </c>
      <c r="C11" s="497"/>
      <c r="D11" s="498"/>
      <c r="E11" s="502" t="str">
        <f t="shared" si="0"/>
        <v>是</v>
      </c>
      <c r="G11" s="503"/>
      <c r="H11" s="503"/>
    </row>
    <row r="12" s="487" customFormat="1" ht="36" customHeight="1" spans="1:8">
      <c r="A12" s="495" t="s">
        <v>1149</v>
      </c>
      <c r="B12" s="496">
        <v>10</v>
      </c>
      <c r="C12" s="497"/>
      <c r="D12" s="498"/>
      <c r="E12" s="502" t="str">
        <f t="shared" si="0"/>
        <v>是</v>
      </c>
      <c r="G12" s="503"/>
      <c r="H12" s="503"/>
    </row>
    <row r="13" s="487" customFormat="1" ht="36" customHeight="1" spans="1:8">
      <c r="A13" s="442" t="s">
        <v>1150</v>
      </c>
      <c r="B13" s="499">
        <v>27</v>
      </c>
      <c r="C13" s="497"/>
      <c r="D13" s="498"/>
      <c r="E13" s="502" t="str">
        <f t="shared" si="0"/>
        <v>是</v>
      </c>
      <c r="G13" s="503"/>
      <c r="H13" s="503"/>
    </row>
    <row r="14" s="487" customFormat="1" ht="36" customHeight="1" spans="1:8">
      <c r="A14" s="495" t="s">
        <v>1151</v>
      </c>
      <c r="B14" s="496">
        <v>50</v>
      </c>
      <c r="C14" s="497"/>
      <c r="D14" s="498"/>
      <c r="E14" s="502" t="str">
        <f t="shared" si="0"/>
        <v>是</v>
      </c>
      <c r="G14" s="503"/>
      <c r="H14" s="503"/>
    </row>
    <row r="15" s="487" customFormat="1" ht="36" customHeight="1" spans="1:8">
      <c r="A15" s="495" t="s">
        <v>1152</v>
      </c>
      <c r="B15" s="496">
        <v>255</v>
      </c>
      <c r="C15" s="497"/>
      <c r="D15" s="498"/>
      <c r="E15" s="502" t="str">
        <f t="shared" si="0"/>
        <v>是</v>
      </c>
      <c r="G15" s="503"/>
      <c r="H15" s="503"/>
    </row>
    <row r="16" s="487" customFormat="1" ht="36" customHeight="1" spans="1:8">
      <c r="A16" s="495" t="s">
        <v>1153</v>
      </c>
      <c r="B16" s="496">
        <v>360</v>
      </c>
      <c r="C16" s="497"/>
      <c r="D16" s="498"/>
      <c r="E16" s="502" t="str">
        <f t="shared" si="0"/>
        <v>是</v>
      </c>
      <c r="G16" s="503"/>
      <c r="H16" s="503"/>
    </row>
    <row r="17" s="487" customFormat="1" ht="36" customHeight="1" spans="1:8">
      <c r="A17" s="495" t="s">
        <v>1154</v>
      </c>
      <c r="B17" s="496">
        <v>300</v>
      </c>
      <c r="C17" s="497"/>
      <c r="D17" s="498"/>
      <c r="E17" s="502" t="s">
        <v>1155</v>
      </c>
      <c r="G17" s="503"/>
      <c r="H17" s="503"/>
    </row>
    <row r="18" s="487" customFormat="1" ht="36" customHeight="1" spans="1:8">
      <c r="A18" s="495" t="s">
        <v>1156</v>
      </c>
      <c r="B18" s="496">
        <v>40</v>
      </c>
      <c r="C18" s="497"/>
      <c r="D18" s="498"/>
      <c r="E18" s="502" t="str">
        <f>IF(A18&lt;&gt;"",IF(SUM(B18:D18)&lt;&gt;0,"是","否"),"是")</f>
        <v>是</v>
      </c>
      <c r="G18" s="503"/>
      <c r="H18" s="503"/>
    </row>
    <row r="19" ht="36" customHeight="1" spans="1:5">
      <c r="A19" s="495" t="s">
        <v>1157</v>
      </c>
      <c r="B19" s="496">
        <v>45</v>
      </c>
      <c r="C19" s="497">
        <v>64164</v>
      </c>
      <c r="D19" s="498"/>
      <c r="E19" s="322" t="str">
        <f>IF(A19&lt;&gt;"",IF(SUM(B19:D19)&lt;&gt;0,"是","否"),"是")</f>
        <v>是</v>
      </c>
    </row>
    <row r="20" ht="36" customHeight="1" spans="1:5">
      <c r="A20" s="442" t="s">
        <v>1158</v>
      </c>
      <c r="B20" s="499">
        <v>28</v>
      </c>
      <c r="C20" s="497">
        <v>2293</v>
      </c>
      <c r="D20" s="498"/>
      <c r="E20" s="322" t="str">
        <f t="shared" ref="E20:E38" si="1">IF(A20&lt;&gt;"",IF(SUM(B20:D20)&lt;&gt;0,"是","否"),"是")</f>
        <v>是</v>
      </c>
    </row>
    <row r="21" s="487" customFormat="1" ht="36" customHeight="1" spans="1:5">
      <c r="A21" s="491" t="s">
        <v>1159</v>
      </c>
      <c r="B21" s="500">
        <v>639</v>
      </c>
      <c r="C21" s="497"/>
      <c r="D21" s="498"/>
      <c r="E21" s="502" t="str">
        <f t="shared" si="1"/>
        <v>是</v>
      </c>
    </row>
    <row r="22" s="487" customFormat="1" ht="36" customHeight="1" spans="1:5">
      <c r="A22" s="495" t="s">
        <v>1160</v>
      </c>
      <c r="B22" s="496">
        <v>150</v>
      </c>
      <c r="C22" s="497"/>
      <c r="D22" s="498"/>
      <c r="E22" s="502" t="str">
        <f t="shared" si="1"/>
        <v>是</v>
      </c>
    </row>
    <row r="23" s="487" customFormat="1" ht="36" customHeight="1" spans="1:5">
      <c r="A23" s="495" t="s">
        <v>1161</v>
      </c>
      <c r="B23" s="496">
        <v>489</v>
      </c>
      <c r="C23" s="497"/>
      <c r="D23" s="498"/>
      <c r="E23" s="502" t="str">
        <f t="shared" si="1"/>
        <v>是</v>
      </c>
    </row>
    <row r="24" ht="36" customHeight="1" spans="1:5">
      <c r="A24" s="491" t="s">
        <v>1162</v>
      </c>
      <c r="B24" s="500">
        <v>488</v>
      </c>
      <c r="C24" s="497">
        <v>9600</v>
      </c>
      <c r="D24" s="498"/>
      <c r="E24" s="322" t="str">
        <f t="shared" si="1"/>
        <v>是</v>
      </c>
    </row>
    <row r="25" s="487" customFormat="1" ht="36" customHeight="1" spans="1:5">
      <c r="A25" s="495" t="s">
        <v>1163</v>
      </c>
      <c r="B25" s="496">
        <v>396</v>
      </c>
      <c r="C25" s="497"/>
      <c r="D25" s="498"/>
      <c r="E25" s="502" t="str">
        <f t="shared" si="1"/>
        <v>是</v>
      </c>
    </row>
    <row r="26" s="487" customFormat="1" ht="36" customHeight="1" spans="1:5">
      <c r="A26" s="495" t="s">
        <v>1164</v>
      </c>
      <c r="B26" s="496">
        <v>52</v>
      </c>
      <c r="C26" s="497"/>
      <c r="D26" s="498"/>
      <c r="E26" s="502" t="str">
        <f t="shared" si="1"/>
        <v>是</v>
      </c>
    </row>
    <row r="27" s="487" customFormat="1" ht="36" customHeight="1" spans="1:5">
      <c r="A27" s="495" t="s">
        <v>1165</v>
      </c>
      <c r="B27" s="496">
        <v>40</v>
      </c>
      <c r="C27" s="497"/>
      <c r="D27" s="498"/>
      <c r="E27" s="502" t="str">
        <f t="shared" si="1"/>
        <v>是</v>
      </c>
    </row>
    <row r="28" s="487" customFormat="1" ht="36" customHeight="1" spans="1:5">
      <c r="A28" s="491" t="s">
        <v>1166</v>
      </c>
      <c r="B28" s="500">
        <v>50</v>
      </c>
      <c r="C28" s="497"/>
      <c r="D28" s="498"/>
      <c r="E28" s="502" t="str">
        <f t="shared" si="1"/>
        <v>是</v>
      </c>
    </row>
    <row r="29" s="487" customFormat="1" ht="36" customHeight="1" spans="1:5">
      <c r="A29" s="495" t="s">
        <v>1167</v>
      </c>
      <c r="B29" s="496">
        <v>40</v>
      </c>
      <c r="C29" s="497"/>
      <c r="D29" s="498"/>
      <c r="E29" s="502" t="str">
        <f t="shared" si="1"/>
        <v>是</v>
      </c>
    </row>
    <row r="30" s="487" customFormat="1" ht="36" customHeight="1" spans="1:5">
      <c r="A30" s="495" t="s">
        <v>1168</v>
      </c>
      <c r="B30" s="496">
        <v>10</v>
      </c>
      <c r="C30" s="497"/>
      <c r="D30" s="498"/>
      <c r="E30" s="502" t="str">
        <f t="shared" si="1"/>
        <v>是</v>
      </c>
    </row>
    <row r="31" s="487" customFormat="1" ht="36" customHeight="1" spans="1:5">
      <c r="A31" s="491" t="s">
        <v>1169</v>
      </c>
      <c r="B31" s="500">
        <v>8003</v>
      </c>
      <c r="C31" s="497"/>
      <c r="D31" s="498"/>
      <c r="E31" s="502" t="str">
        <f t="shared" si="1"/>
        <v>是</v>
      </c>
    </row>
    <row r="32" s="487" customFormat="1" ht="36" customHeight="1" spans="1:5">
      <c r="A32" s="495" t="s">
        <v>1170</v>
      </c>
      <c r="B32" s="496">
        <v>149</v>
      </c>
      <c r="C32" s="497"/>
      <c r="D32" s="498"/>
      <c r="E32" s="502" t="str">
        <f t="shared" si="1"/>
        <v>是</v>
      </c>
    </row>
    <row r="33" s="487" customFormat="1" ht="36" customHeight="1" spans="1:5">
      <c r="A33" s="495" t="s">
        <v>1171</v>
      </c>
      <c r="B33" s="496">
        <v>62</v>
      </c>
      <c r="C33" s="497"/>
      <c r="D33" s="498"/>
      <c r="E33" s="502" t="str">
        <f t="shared" si="1"/>
        <v>是</v>
      </c>
    </row>
    <row r="34" s="487" customFormat="1" ht="36" customHeight="1" spans="1:5">
      <c r="A34" s="495" t="s">
        <v>1172</v>
      </c>
      <c r="B34" s="496">
        <v>98</v>
      </c>
      <c r="C34" s="497"/>
      <c r="D34" s="498"/>
      <c r="E34" s="502" t="str">
        <f t="shared" si="1"/>
        <v>是</v>
      </c>
    </row>
    <row r="35" s="487" customFormat="1" ht="36" customHeight="1" spans="1:5">
      <c r="A35" s="495" t="s">
        <v>1173</v>
      </c>
      <c r="B35" s="496">
        <v>35</v>
      </c>
      <c r="C35" s="497"/>
      <c r="D35" s="498"/>
      <c r="E35" s="502" t="str">
        <f t="shared" si="1"/>
        <v>是</v>
      </c>
    </row>
    <row r="36" s="487" customFormat="1" ht="36" customHeight="1" spans="1:5">
      <c r="A36" s="442" t="s">
        <v>1174</v>
      </c>
      <c r="B36" s="499">
        <v>256</v>
      </c>
      <c r="C36" s="497"/>
      <c r="D36" s="498"/>
      <c r="E36" s="502" t="str">
        <f t="shared" si="1"/>
        <v>是</v>
      </c>
    </row>
    <row r="37" s="487" customFormat="1" ht="36" customHeight="1" spans="1:5">
      <c r="A37" s="442" t="s">
        <v>1175</v>
      </c>
      <c r="B37" s="499">
        <v>4</v>
      </c>
      <c r="C37" s="497"/>
      <c r="D37" s="498"/>
      <c r="E37" s="502" t="str">
        <f t="shared" si="1"/>
        <v>是</v>
      </c>
    </row>
    <row r="38" s="487" customFormat="1" ht="36" customHeight="1" spans="1:5">
      <c r="A38" s="495" t="s">
        <v>1176</v>
      </c>
      <c r="B38" s="496">
        <v>74</v>
      </c>
      <c r="C38" s="497"/>
      <c r="D38" s="498"/>
      <c r="E38" s="502" t="str">
        <f t="shared" si="1"/>
        <v>是</v>
      </c>
    </row>
    <row r="39" ht="36" customHeight="1" spans="1:5">
      <c r="A39" s="442" t="s">
        <v>1177</v>
      </c>
      <c r="B39" s="499">
        <v>315</v>
      </c>
      <c r="C39" s="497">
        <v>280</v>
      </c>
      <c r="D39" s="498"/>
      <c r="E39" s="322" t="str">
        <f t="shared" ref="E39:E44" si="2">IF(A39&lt;&gt;"",IF(SUM(B39:D39)&lt;&gt;0,"是","否"),"是")</f>
        <v>是</v>
      </c>
    </row>
    <row r="40" s="487" customFormat="1" ht="36" customHeight="1" spans="1:5">
      <c r="A40" s="442" t="s">
        <v>1178</v>
      </c>
      <c r="B40" s="499">
        <v>866</v>
      </c>
      <c r="C40" s="497"/>
      <c r="D40" s="498"/>
      <c r="E40" s="502" t="str">
        <f t="shared" si="2"/>
        <v>是</v>
      </c>
    </row>
    <row r="41" s="487" customFormat="1" ht="36" customHeight="1" spans="1:5">
      <c r="A41" s="495" t="s">
        <v>1179</v>
      </c>
      <c r="B41" s="496">
        <v>272</v>
      </c>
      <c r="C41" s="497"/>
      <c r="D41" s="498"/>
      <c r="E41" s="502" t="str">
        <f t="shared" si="2"/>
        <v>是</v>
      </c>
    </row>
    <row r="42" s="487" customFormat="1" ht="36" customHeight="1" spans="1:5">
      <c r="A42" s="495" t="s">
        <v>1180</v>
      </c>
      <c r="B42" s="496">
        <v>479</v>
      </c>
      <c r="C42" s="497"/>
      <c r="D42" s="498"/>
      <c r="E42" s="502" t="str">
        <f t="shared" si="2"/>
        <v>是</v>
      </c>
    </row>
    <row r="43" s="487" customFormat="1" ht="36" customHeight="1" spans="1:5">
      <c r="A43" s="495" t="s">
        <v>1181</v>
      </c>
      <c r="B43" s="496">
        <v>4871</v>
      </c>
      <c r="C43" s="497"/>
      <c r="D43" s="498"/>
      <c r="E43" s="502" t="str">
        <f t="shared" si="2"/>
        <v>是</v>
      </c>
    </row>
    <row r="44" s="487" customFormat="1" ht="36" customHeight="1" spans="1:5">
      <c r="A44" s="495" t="s">
        <v>1182</v>
      </c>
      <c r="B44" s="496">
        <v>12</v>
      </c>
      <c r="C44" s="497"/>
      <c r="D44" s="498"/>
      <c r="E44" s="502" t="str">
        <f t="shared" si="2"/>
        <v>是</v>
      </c>
    </row>
    <row r="45" ht="36" customHeight="1" spans="1:5">
      <c r="A45" s="442" t="s">
        <v>1183</v>
      </c>
      <c r="B45" s="499">
        <v>9</v>
      </c>
      <c r="C45" s="497">
        <v>83870</v>
      </c>
      <c r="D45" s="498"/>
      <c r="E45" s="322" t="str">
        <f t="shared" ref="E45:E47" si="3">IF(A45&lt;&gt;"",IF(SUM(B45:D45)&lt;&gt;0,"是","否"),"是")</f>
        <v>是</v>
      </c>
    </row>
    <row r="46" s="487" customFormat="1" ht="36" customHeight="1" spans="1:5">
      <c r="A46" s="495" t="s">
        <v>1184</v>
      </c>
      <c r="B46" s="496">
        <v>131</v>
      </c>
      <c r="C46" s="497"/>
      <c r="D46" s="498"/>
      <c r="E46" s="502" t="str">
        <f t="shared" si="3"/>
        <v>是</v>
      </c>
    </row>
    <row r="47" s="487" customFormat="1" ht="36" customHeight="1" spans="1:5">
      <c r="A47" s="495" t="s">
        <v>1185</v>
      </c>
      <c r="B47" s="496">
        <v>197</v>
      </c>
      <c r="C47" s="497"/>
      <c r="D47" s="498"/>
      <c r="E47" s="502" t="str">
        <f t="shared" si="3"/>
        <v>是</v>
      </c>
    </row>
    <row r="48" ht="36" customHeight="1" spans="1:5">
      <c r="A48" s="495" t="s">
        <v>1186</v>
      </c>
      <c r="B48" s="496">
        <v>166</v>
      </c>
      <c r="C48" s="497">
        <v>413</v>
      </c>
      <c r="D48" s="498"/>
      <c r="E48" s="322" t="str">
        <f t="shared" ref="E48:E52" si="4">IF(A48&lt;&gt;"",IF(SUM(B48:D48)&lt;&gt;0,"是","否"),"是")</f>
        <v>是</v>
      </c>
    </row>
    <row r="49" s="487" customFormat="1" ht="36" customHeight="1" spans="1:5">
      <c r="A49" s="495" t="s">
        <v>1187</v>
      </c>
      <c r="B49" s="496">
        <v>7</v>
      </c>
      <c r="C49" s="497"/>
      <c r="D49" s="498"/>
      <c r="E49" s="502" t="str">
        <f t="shared" si="4"/>
        <v>是</v>
      </c>
    </row>
    <row r="50" s="487" customFormat="1" ht="36" customHeight="1" spans="1:5">
      <c r="A50" s="491" t="s">
        <v>1188</v>
      </c>
      <c r="B50" s="500">
        <v>2371</v>
      </c>
      <c r="C50" s="497"/>
      <c r="D50" s="498"/>
      <c r="E50" s="502" t="str">
        <f t="shared" si="4"/>
        <v>是</v>
      </c>
    </row>
    <row r="51" s="487" customFormat="1" ht="36" customHeight="1" spans="1:5">
      <c r="A51" s="495" t="s">
        <v>1189</v>
      </c>
      <c r="B51" s="496">
        <v>1255</v>
      </c>
      <c r="C51" s="497"/>
      <c r="D51" s="498"/>
      <c r="E51" s="502" t="str">
        <f t="shared" si="4"/>
        <v>是</v>
      </c>
    </row>
    <row r="52" s="487" customFormat="1" ht="36" customHeight="1" spans="1:5">
      <c r="A52" s="495" t="s">
        <v>1190</v>
      </c>
      <c r="B52" s="496">
        <v>139</v>
      </c>
      <c r="C52" s="497"/>
      <c r="D52" s="498"/>
      <c r="E52" s="502" t="str">
        <f t="shared" si="4"/>
        <v>是</v>
      </c>
    </row>
    <row r="53" s="487" customFormat="1" ht="36" customHeight="1" spans="1:5">
      <c r="A53" s="442" t="s">
        <v>1191</v>
      </c>
      <c r="B53" s="499">
        <v>143</v>
      </c>
      <c r="C53" s="497"/>
      <c r="D53" s="498"/>
      <c r="E53" s="502" t="s">
        <v>1155</v>
      </c>
    </row>
    <row r="54" s="487" customFormat="1" ht="36" customHeight="1" spans="1:5">
      <c r="A54" s="495" t="s">
        <v>1192</v>
      </c>
      <c r="B54" s="496">
        <v>298</v>
      </c>
      <c r="C54" s="497"/>
      <c r="D54" s="498"/>
      <c r="E54" s="502" t="s">
        <v>1155</v>
      </c>
    </row>
    <row r="55" s="487" customFormat="1" ht="36" customHeight="1" spans="1:5">
      <c r="A55" s="495" t="s">
        <v>1193</v>
      </c>
      <c r="B55" s="496">
        <v>489</v>
      </c>
      <c r="C55" s="497"/>
      <c r="D55" s="498"/>
      <c r="E55" s="502" t="s">
        <v>1155</v>
      </c>
    </row>
    <row r="56" s="487" customFormat="1" ht="36" customHeight="1" spans="1:5">
      <c r="A56" s="495" t="s">
        <v>1194</v>
      </c>
      <c r="B56" s="496">
        <v>47</v>
      </c>
      <c r="C56" s="497"/>
      <c r="D56" s="498"/>
      <c r="E56" s="502" t="s">
        <v>1155</v>
      </c>
    </row>
    <row r="57" s="487" customFormat="1" ht="36" customHeight="1" spans="1:5">
      <c r="A57" s="491" t="s">
        <v>1195</v>
      </c>
      <c r="B57" s="500">
        <v>3700</v>
      </c>
      <c r="C57" s="497"/>
      <c r="D57" s="498"/>
      <c r="E57" s="502" t="s">
        <v>1155</v>
      </c>
    </row>
    <row r="58" s="487" customFormat="1" ht="36" customHeight="1" spans="1:5">
      <c r="A58" s="495" t="s">
        <v>1196</v>
      </c>
      <c r="B58" s="496">
        <v>3700</v>
      </c>
      <c r="C58" s="497"/>
      <c r="D58" s="498"/>
      <c r="E58" s="502" t="s">
        <v>1155</v>
      </c>
    </row>
    <row r="59" s="487" customFormat="1" ht="36" customHeight="1" spans="1:5">
      <c r="A59" s="491" t="s">
        <v>1197</v>
      </c>
      <c r="B59" s="500">
        <v>1147</v>
      </c>
      <c r="C59" s="497"/>
      <c r="D59" s="498"/>
      <c r="E59" s="502" t="s">
        <v>1155</v>
      </c>
    </row>
    <row r="60" s="487" customFormat="1" ht="36" customHeight="1" spans="1:5">
      <c r="A60" s="495" t="s">
        <v>1198</v>
      </c>
      <c r="B60" s="496">
        <v>87</v>
      </c>
      <c r="C60" s="497"/>
      <c r="D60" s="498"/>
      <c r="E60" s="502" t="s">
        <v>1155</v>
      </c>
    </row>
    <row r="61" s="487" customFormat="1" ht="36" customHeight="1" spans="1:5">
      <c r="A61" s="495" t="s">
        <v>1199</v>
      </c>
      <c r="B61" s="496">
        <v>81</v>
      </c>
      <c r="C61" s="497"/>
      <c r="D61" s="498"/>
      <c r="E61" s="502" t="s">
        <v>1155</v>
      </c>
    </row>
    <row r="62" s="487" customFormat="1" ht="36" customHeight="1" spans="1:5">
      <c r="A62" s="495" t="s">
        <v>1200</v>
      </c>
      <c r="B62" s="496">
        <v>6</v>
      </c>
      <c r="C62" s="497"/>
      <c r="D62" s="498"/>
      <c r="E62" s="502" t="s">
        <v>1155</v>
      </c>
    </row>
    <row r="63" s="487" customFormat="1" ht="36" customHeight="1" spans="1:5">
      <c r="A63" s="495" t="s">
        <v>1201</v>
      </c>
      <c r="B63" s="496">
        <v>20</v>
      </c>
      <c r="C63" s="497"/>
      <c r="D63" s="498"/>
      <c r="E63" s="502" t="s">
        <v>1155</v>
      </c>
    </row>
    <row r="64" s="487" customFormat="1" ht="36" customHeight="1" spans="1:5">
      <c r="A64" s="495" t="s">
        <v>1202</v>
      </c>
      <c r="B64" s="496">
        <v>437</v>
      </c>
      <c r="C64" s="497"/>
      <c r="D64" s="498"/>
      <c r="E64" s="502" t="s">
        <v>1155</v>
      </c>
    </row>
    <row r="65" s="487" customFormat="1" ht="36" customHeight="1" spans="1:5">
      <c r="A65" s="495" t="s">
        <v>1203</v>
      </c>
      <c r="B65" s="496">
        <v>112</v>
      </c>
      <c r="C65" s="497"/>
      <c r="D65" s="498"/>
      <c r="E65" s="502" t="s">
        <v>1155</v>
      </c>
    </row>
    <row r="66" s="487" customFormat="1" ht="36" customHeight="1" spans="1:5">
      <c r="A66" s="495" t="s">
        <v>1204</v>
      </c>
      <c r="B66" s="496">
        <v>37</v>
      </c>
      <c r="C66" s="497"/>
      <c r="D66" s="498"/>
      <c r="E66" s="502" t="s">
        <v>1155</v>
      </c>
    </row>
    <row r="67" s="487" customFormat="1" ht="36" customHeight="1" spans="1:5">
      <c r="A67" s="495" t="s">
        <v>1205</v>
      </c>
      <c r="B67" s="496">
        <v>50</v>
      </c>
      <c r="C67" s="497"/>
      <c r="D67" s="498"/>
      <c r="E67" s="502" t="s">
        <v>1155</v>
      </c>
    </row>
    <row r="68" s="487" customFormat="1" ht="36" customHeight="1" spans="1:5">
      <c r="A68" s="495" t="s">
        <v>1206</v>
      </c>
      <c r="B68" s="496">
        <v>50</v>
      </c>
      <c r="C68" s="497"/>
      <c r="D68" s="498"/>
      <c r="E68" s="502" t="s">
        <v>1155</v>
      </c>
    </row>
    <row r="69" s="487" customFormat="1" ht="36" customHeight="1" spans="1:5">
      <c r="A69" s="495" t="s">
        <v>1207</v>
      </c>
      <c r="B69" s="496">
        <v>18</v>
      </c>
      <c r="C69" s="497"/>
      <c r="D69" s="498"/>
      <c r="E69" s="502" t="str">
        <f t="shared" ref="E69:E71" si="5">IF(A69&lt;&gt;"",IF(SUM(B69:D69)&lt;&gt;0,"是","否"),"是")</f>
        <v>是</v>
      </c>
    </row>
    <row r="70" s="487" customFormat="1" ht="36" customHeight="1" spans="1:5">
      <c r="A70" s="495" t="s">
        <v>1208</v>
      </c>
      <c r="B70" s="496">
        <v>249</v>
      </c>
      <c r="C70" s="497"/>
      <c r="D70" s="498"/>
      <c r="E70" s="502" t="str">
        <f t="shared" si="5"/>
        <v>是</v>
      </c>
    </row>
    <row r="71" s="487" customFormat="1" ht="36" customHeight="1" spans="1:5">
      <c r="A71" s="491" t="s">
        <v>1209</v>
      </c>
      <c r="B71" s="500">
        <v>290</v>
      </c>
      <c r="C71" s="497"/>
      <c r="D71" s="498"/>
      <c r="E71" s="502" t="str">
        <f t="shared" si="5"/>
        <v>是</v>
      </c>
    </row>
    <row r="72" s="487" customFormat="1" ht="36" customHeight="1" spans="1:5">
      <c r="A72" s="495" t="s">
        <v>1210</v>
      </c>
      <c r="B72" s="496">
        <v>270</v>
      </c>
      <c r="C72" s="497"/>
      <c r="D72" s="498"/>
      <c r="E72" s="502" t="s">
        <v>1155</v>
      </c>
    </row>
    <row r="73" s="487" customFormat="1" ht="36" customHeight="1" spans="1:5">
      <c r="A73" s="495" t="s">
        <v>1211</v>
      </c>
      <c r="B73" s="496">
        <v>20</v>
      </c>
      <c r="C73" s="497"/>
      <c r="D73" s="498"/>
      <c r="E73" s="502" t="s">
        <v>1155</v>
      </c>
    </row>
    <row r="74" s="487" customFormat="1" ht="36" customHeight="1" spans="1:5">
      <c r="A74" s="491" t="s">
        <v>961</v>
      </c>
      <c r="B74" s="500">
        <v>8800</v>
      </c>
      <c r="C74" s="497"/>
      <c r="D74" s="498"/>
      <c r="E74" s="502" t="s">
        <v>1155</v>
      </c>
    </row>
    <row r="75" s="487" customFormat="1" ht="36" customHeight="1" spans="1:5">
      <c r="A75" s="495" t="s">
        <v>1212</v>
      </c>
      <c r="B75" s="504">
        <v>1800</v>
      </c>
      <c r="C75" s="497"/>
      <c r="D75" s="498"/>
      <c r="E75" s="502" t="s">
        <v>1155</v>
      </c>
    </row>
    <row r="76" s="487" customFormat="1" ht="36" customHeight="1" spans="1:5">
      <c r="A76" s="495" t="s">
        <v>1213</v>
      </c>
      <c r="B76" s="504">
        <v>7000</v>
      </c>
      <c r="C76" s="497"/>
      <c r="D76" s="498"/>
      <c r="E76" s="502" t="s">
        <v>1155</v>
      </c>
    </row>
    <row r="77" s="487" customFormat="1" ht="36" customHeight="1" spans="1:5">
      <c r="A77" s="505" t="s">
        <v>1214</v>
      </c>
      <c r="B77" s="506">
        <v>28490</v>
      </c>
      <c r="C77" s="497"/>
      <c r="D77" s="498"/>
      <c r="E77" s="502" t="s">
        <v>1155</v>
      </c>
    </row>
  </sheetData>
  <autoFilter xmlns:etc="http://www.wps.cn/officeDocument/2017/etCustomData" ref="A3:E77" etc:filterBottomFollowUsedRange="0">
    <extLst/>
  </autoFilter>
  <mergeCells count="1">
    <mergeCell ref="A1:D1"/>
  </mergeCells>
  <conditionalFormatting sqref="E4:E18">
    <cfRule type="cellIs" dxfId="2" priority="2" stopIfTrue="1" operator="lessThan">
      <formula>0</formula>
    </cfRule>
  </conditionalFormatting>
  <conditionalFormatting sqref="E19:E77">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19"/>
  <sheetViews>
    <sheetView showGridLines="0" showZeros="0" view="pageBreakPreview" zoomScaleNormal="85" topLeftCell="A3" workbookViewId="0">
      <selection activeCell="C14" sqref="C14"/>
    </sheetView>
  </sheetViews>
  <sheetFormatPr defaultColWidth="9" defaultRowHeight="15.75" outlineLevelCol="5"/>
  <cols>
    <col min="1" max="1" width="43.6666666666667" style="384" customWidth="1"/>
    <col min="2" max="2" width="20.6666666666667" style="386" customWidth="1"/>
    <col min="3" max="3" width="20.6666666666667" style="384" customWidth="1"/>
    <col min="4" max="4" width="20" style="385" customWidth="1"/>
    <col min="5" max="5" width="12.6666666666667" style="384"/>
    <col min="6" max="16377" width="9" style="384"/>
    <col min="16378" max="16379" width="35.6666666666667" style="384"/>
    <col min="16380" max="16384" width="9" style="384"/>
  </cols>
  <sheetData>
    <row r="1" ht="45" customHeight="1" spans="1:4">
      <c r="A1" s="474" t="s">
        <v>1215</v>
      </c>
      <c r="B1" s="474"/>
      <c r="C1" s="474"/>
      <c r="D1" s="474"/>
    </row>
    <row r="2" ht="20.1" customHeight="1" spans="1:4">
      <c r="A2" s="475"/>
      <c r="B2" s="475"/>
      <c r="C2" s="476"/>
      <c r="D2" s="477" t="s">
        <v>2</v>
      </c>
    </row>
    <row r="3" s="473" customFormat="1" ht="45" customHeight="1" spans="1:4">
      <c r="A3" s="462" t="s">
        <v>1216</v>
      </c>
      <c r="B3" s="462" t="s">
        <v>1217</v>
      </c>
      <c r="C3" s="478" t="s">
        <v>1218</v>
      </c>
      <c r="D3" s="478" t="s">
        <v>1219</v>
      </c>
    </row>
    <row r="4" ht="36" customHeight="1" spans="1:4">
      <c r="A4" s="479" t="s">
        <v>1220</v>
      </c>
      <c r="B4" s="317">
        <v>636654</v>
      </c>
      <c r="C4" s="317">
        <v>25120</v>
      </c>
      <c r="D4" s="317">
        <v>611534</v>
      </c>
    </row>
    <row r="5" ht="36" customHeight="1" spans="1:6">
      <c r="A5" s="480" t="s">
        <v>1221</v>
      </c>
      <c r="B5" s="346">
        <v>92372</v>
      </c>
      <c r="C5" s="343">
        <v>13291</v>
      </c>
      <c r="D5" s="481">
        <v>79081</v>
      </c>
      <c r="F5" s="384" t="s">
        <v>1222</v>
      </c>
    </row>
    <row r="6" ht="36" customHeight="1" spans="1:4">
      <c r="A6" s="480" t="s">
        <v>1223</v>
      </c>
      <c r="B6" s="346">
        <v>70993</v>
      </c>
      <c r="C6" s="343">
        <v>1295</v>
      </c>
      <c r="D6" s="481">
        <v>69698</v>
      </c>
    </row>
    <row r="7" ht="36" customHeight="1" spans="1:4">
      <c r="A7" s="480" t="s">
        <v>1224</v>
      </c>
      <c r="B7" s="346">
        <v>55254</v>
      </c>
      <c r="C7" s="343">
        <v>4383</v>
      </c>
      <c r="D7" s="481">
        <v>50871</v>
      </c>
    </row>
    <row r="8" ht="36" customHeight="1" spans="1:4">
      <c r="A8" s="480" t="s">
        <v>1225</v>
      </c>
      <c r="B8" s="346">
        <v>75168</v>
      </c>
      <c r="C8" s="343">
        <v>1450</v>
      </c>
      <c r="D8" s="481">
        <v>73718</v>
      </c>
    </row>
    <row r="9" ht="36" customHeight="1" spans="1:4">
      <c r="A9" s="480" t="s">
        <v>1226</v>
      </c>
      <c r="B9" s="346">
        <v>63163</v>
      </c>
      <c r="C9" s="343">
        <v>2800</v>
      </c>
      <c r="D9" s="481">
        <v>60363</v>
      </c>
    </row>
    <row r="10" ht="36" customHeight="1" spans="1:4">
      <c r="A10" s="480" t="s">
        <v>1227</v>
      </c>
      <c r="B10" s="346">
        <v>62436</v>
      </c>
      <c r="C10" s="343">
        <v>2833</v>
      </c>
      <c r="D10" s="481">
        <v>59603</v>
      </c>
    </row>
    <row r="11" ht="36" customHeight="1" spans="1:4">
      <c r="A11" s="480" t="s">
        <v>1228</v>
      </c>
      <c r="B11" s="346">
        <v>59100</v>
      </c>
      <c r="C11" s="343">
        <v>2714</v>
      </c>
      <c r="D11" s="481">
        <v>56386</v>
      </c>
    </row>
    <row r="12" ht="36" customHeight="1" spans="1:4">
      <c r="A12" s="480" t="s">
        <v>1229</v>
      </c>
      <c r="B12" s="346">
        <v>78381</v>
      </c>
      <c r="C12" s="343">
        <v>-3812</v>
      </c>
      <c r="D12" s="481">
        <v>82193</v>
      </c>
    </row>
    <row r="13" ht="36" customHeight="1" spans="1:4">
      <c r="A13" s="480" t="s">
        <v>1230</v>
      </c>
      <c r="B13" s="346">
        <v>84064</v>
      </c>
      <c r="C13" s="343">
        <v>4471</v>
      </c>
      <c r="D13" s="481">
        <v>79593</v>
      </c>
    </row>
    <row r="14" ht="36" customHeight="1" spans="1:4">
      <c r="A14" s="480" t="s">
        <v>1231</v>
      </c>
      <c r="B14" s="346">
        <v>-4277</v>
      </c>
      <c r="C14" s="343">
        <v>-4305</v>
      </c>
      <c r="D14" s="481">
        <v>28</v>
      </c>
    </row>
    <row r="15" ht="36" customHeight="1" spans="1:4">
      <c r="A15" s="482" t="s">
        <v>1232</v>
      </c>
      <c r="B15" s="346">
        <v>1440801</v>
      </c>
      <c r="C15" s="346">
        <v>25120</v>
      </c>
      <c r="D15" s="346">
        <v>1415681</v>
      </c>
    </row>
    <row r="16" spans="2:4">
      <c r="B16" s="483"/>
      <c r="C16" s="484"/>
      <c r="D16" s="485"/>
    </row>
    <row r="17" spans="3:3">
      <c r="C17" s="486"/>
    </row>
    <row r="18" spans="3:3">
      <c r="C18" s="486"/>
    </row>
    <row r="19" spans="3:3">
      <c r="C19" s="486"/>
    </row>
  </sheetData>
  <mergeCells count="1">
    <mergeCell ref="A1:D1"/>
  </mergeCells>
  <conditionalFormatting sqref="D1">
    <cfRule type="cellIs" dxfId="0" priority="4" stopIfTrue="1" operator="greaterThanOrEqual">
      <formula>10</formula>
    </cfRule>
    <cfRule type="cellIs" dxfId="0" priority="5" stopIfTrue="1" operator="lessThanOrEqual">
      <formula>-1</formula>
    </cfRule>
  </conditionalFormatting>
  <conditionalFormatting sqref="B3:C3">
    <cfRule type="cellIs" dxfId="0"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
  <sheetViews>
    <sheetView workbookViewId="0">
      <selection activeCell="D10" sqref="D10"/>
    </sheetView>
  </sheetViews>
  <sheetFormatPr defaultColWidth="9" defaultRowHeight="14.25" outlineLevelCol="4"/>
  <cols>
    <col min="1" max="1" width="37.775" style="419" customWidth="1"/>
    <col min="2" max="2" width="25.4416666666667" style="419" customWidth="1"/>
    <col min="3" max="3" width="25" style="419" customWidth="1"/>
    <col min="4" max="4" width="26.775" style="419" customWidth="1"/>
    <col min="5" max="5" width="25.5583333333333" style="419" customWidth="1"/>
    <col min="6" max="248" width="9" style="419"/>
    <col min="249" max="16384" width="9" style="1"/>
  </cols>
  <sheetData>
    <row r="1" s="419" customFormat="1" ht="40.5" customHeight="1" spans="1:5">
      <c r="A1" s="421" t="s">
        <v>1233</v>
      </c>
      <c r="B1" s="421"/>
      <c r="C1" s="421"/>
      <c r="D1" s="421"/>
      <c r="E1" s="421"/>
    </row>
    <row r="2" s="419" customFormat="1" ht="16.95" customHeight="1" spans="1:5">
      <c r="A2" s="457"/>
      <c r="B2" s="457"/>
      <c r="C2" s="457"/>
      <c r="D2" s="458"/>
      <c r="E2" s="470" t="s">
        <v>2</v>
      </c>
    </row>
    <row r="3" s="1" customFormat="1" ht="24.9" customHeight="1" spans="1:5">
      <c r="A3" s="459" t="s">
        <v>4</v>
      </c>
      <c r="B3" s="459" t="s">
        <v>1234</v>
      </c>
      <c r="C3" s="459" t="s">
        <v>6</v>
      </c>
      <c r="D3" s="460" t="s">
        <v>1235</v>
      </c>
      <c r="E3" s="471"/>
    </row>
    <row r="4" s="1" customFormat="1" ht="24.9" customHeight="1" spans="1:5">
      <c r="A4" s="461"/>
      <c r="B4" s="461"/>
      <c r="C4" s="461"/>
      <c r="D4" s="462" t="s">
        <v>1236</v>
      </c>
      <c r="E4" s="462" t="s">
        <v>1237</v>
      </c>
    </row>
    <row r="5" s="419" customFormat="1" ht="34.95" customHeight="1" spans="1:5">
      <c r="A5" s="463" t="s">
        <v>1217</v>
      </c>
      <c r="B5" s="464">
        <f>SUM(B6:B8)</f>
        <v>4546.88</v>
      </c>
      <c r="C5" s="465">
        <v>3528.69</v>
      </c>
      <c r="D5" s="466">
        <f t="shared" ref="D5:D10" si="0">C5-B5</f>
        <v>-1018.19</v>
      </c>
      <c r="E5" s="472">
        <f t="shared" ref="E5:E10" si="1">(C5-B5)/B5</f>
        <v>-0.2239</v>
      </c>
    </row>
    <row r="6" s="419" customFormat="1" ht="34.95" customHeight="1" spans="1:5">
      <c r="A6" s="467" t="s">
        <v>1238</v>
      </c>
      <c r="B6" s="464">
        <v>360</v>
      </c>
      <c r="C6" s="464">
        <v>360</v>
      </c>
      <c r="D6" s="466">
        <f t="shared" si="0"/>
        <v>0</v>
      </c>
      <c r="E6" s="472">
        <f t="shared" si="1"/>
        <v>0</v>
      </c>
    </row>
    <row r="7" s="419" customFormat="1" ht="34.95" customHeight="1" spans="1:5">
      <c r="A7" s="467" t="s">
        <v>1239</v>
      </c>
      <c r="B7" s="464">
        <v>1690.78</v>
      </c>
      <c r="C7" s="464">
        <v>655.51</v>
      </c>
      <c r="D7" s="466">
        <f t="shared" si="0"/>
        <v>-1035.27</v>
      </c>
      <c r="E7" s="472">
        <f t="shared" si="1"/>
        <v>-0.6123</v>
      </c>
    </row>
    <row r="8" s="419" customFormat="1" ht="34.95" customHeight="1" spans="1:5">
      <c r="A8" s="467" t="s">
        <v>1240</v>
      </c>
      <c r="B8" s="464">
        <v>2496.1</v>
      </c>
      <c r="C8" s="465">
        <v>2513.18</v>
      </c>
      <c r="D8" s="466">
        <f t="shared" si="0"/>
        <v>17.08</v>
      </c>
      <c r="E8" s="472">
        <f t="shared" si="1"/>
        <v>0.0068</v>
      </c>
    </row>
    <row r="9" s="419" customFormat="1" ht="34.95" customHeight="1" spans="1:5">
      <c r="A9" s="468" t="s">
        <v>1241</v>
      </c>
      <c r="B9" s="464">
        <v>500</v>
      </c>
      <c r="C9" s="465">
        <v>500</v>
      </c>
      <c r="D9" s="466">
        <f t="shared" si="0"/>
        <v>0</v>
      </c>
      <c r="E9" s="472">
        <f t="shared" si="1"/>
        <v>0</v>
      </c>
    </row>
    <row r="10" s="419" customFormat="1" ht="34.95" customHeight="1" spans="1:5">
      <c r="A10" s="468" t="s">
        <v>1242</v>
      </c>
      <c r="B10" s="464">
        <v>1996.1</v>
      </c>
      <c r="C10" s="465">
        <v>2013.18</v>
      </c>
      <c r="D10" s="466">
        <f t="shared" si="0"/>
        <v>17.08</v>
      </c>
      <c r="E10" s="472">
        <f t="shared" si="1"/>
        <v>0.0086</v>
      </c>
    </row>
    <row r="11" s="419" customFormat="1" ht="115" customHeight="1" spans="1:5">
      <c r="A11" s="469" t="s">
        <v>1243</v>
      </c>
      <c r="B11" s="469"/>
      <c r="C11" s="469"/>
      <c r="D11" s="469"/>
      <c r="E11" s="469"/>
    </row>
  </sheetData>
  <mergeCells count="6">
    <mergeCell ref="A1:E1"/>
    <mergeCell ref="D3:E3"/>
    <mergeCell ref="A11:E11"/>
    <mergeCell ref="A3:A4"/>
    <mergeCell ref="B3:B4"/>
    <mergeCell ref="C3:C4"/>
  </mergeCells>
  <printOptions horizontalCentered="1"/>
  <pageMargins left="0.707638888888889" right="0.707638888888889" top="0.751388888888889" bottom="0.751388888888889" header="0.30625" footer="0.30625"/>
  <pageSetup paperSize="9" fitToHeight="200" orientation="landscape"/>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F50"/>
  <sheetViews>
    <sheetView showGridLines="0" showZeros="0" view="pageBreakPreview" zoomScaleNormal="115" workbookViewId="0">
      <pane ySplit="3" topLeftCell="A30" activePane="bottomLeft" state="frozen"/>
      <selection/>
      <selection pane="bottomLeft" activeCell="E36" sqref="E36"/>
    </sheetView>
  </sheetViews>
  <sheetFormatPr defaultColWidth="9" defaultRowHeight="15.75" outlineLevelCol="5"/>
  <cols>
    <col min="1" max="1" width="20.6666666666667" style="384" hidden="1" customWidth="1"/>
    <col min="2" max="2" width="50.775" style="384" customWidth="1"/>
    <col min="3" max="4" width="20.6666666666667" style="384" customWidth="1"/>
    <col min="5" max="5" width="20.6666666666667" style="385" customWidth="1"/>
    <col min="6" max="6" width="11" style="384" customWidth="1"/>
    <col min="7" max="16357" width="9" style="384"/>
    <col min="16358" max="16358" width="45.6666666666667" style="384"/>
    <col min="16359" max="16384" width="9" style="384"/>
  </cols>
  <sheetData>
    <row r="1" s="419" customFormat="1" ht="40.5" customHeight="1" spans="1:5">
      <c r="A1" s="421" t="s">
        <v>1244</v>
      </c>
      <c r="B1" s="421"/>
      <c r="C1" s="421"/>
      <c r="D1" s="421"/>
      <c r="E1" s="421"/>
    </row>
    <row r="2" s="382" customFormat="1" ht="20.1" customHeight="1" spans="1:6">
      <c r="A2" s="387"/>
      <c r="B2" s="388"/>
      <c r="C2" s="389"/>
      <c r="D2" s="388"/>
      <c r="E2" s="415" t="s">
        <v>2</v>
      </c>
      <c r="F2" s="387"/>
    </row>
    <row r="3" s="383" customFormat="1" ht="45" customHeight="1" spans="1:6">
      <c r="A3" s="390" t="s">
        <v>3</v>
      </c>
      <c r="B3" s="391" t="s">
        <v>4</v>
      </c>
      <c r="C3" s="201" t="s">
        <v>5</v>
      </c>
      <c r="D3" s="201" t="s">
        <v>6</v>
      </c>
      <c r="E3" s="201" t="s">
        <v>7</v>
      </c>
      <c r="F3" s="416" t="s">
        <v>8</v>
      </c>
    </row>
    <row r="4" s="383" customFormat="1" ht="36" customHeight="1" spans="1:6">
      <c r="A4" s="392" t="s">
        <v>1245</v>
      </c>
      <c r="B4" s="393" t="s">
        <v>1246</v>
      </c>
      <c r="C4" s="394">
        <v>0</v>
      </c>
      <c r="D4" s="394">
        <v>0</v>
      </c>
      <c r="E4" s="430">
        <f>IF(C4&lt;0,"",IFERROR(D4/C4-1,0))</f>
        <v>0</v>
      </c>
      <c r="F4" s="418" t="str">
        <f t="shared" ref="F4:F37" si="0">IF(LEN(A4)=7,"是",IF(B4&lt;&gt;"",IF(SUM(C4:D4)&lt;&gt;0,"是","否"),"是"))</f>
        <v>是</v>
      </c>
    </row>
    <row r="5" ht="36" customHeight="1" spans="1:6">
      <c r="A5" s="392" t="s">
        <v>1247</v>
      </c>
      <c r="B5" s="393" t="s">
        <v>1248</v>
      </c>
      <c r="C5" s="394">
        <v>0</v>
      </c>
      <c r="D5" s="394">
        <v>0</v>
      </c>
      <c r="E5" s="430">
        <f t="shared" ref="E5:E37" si="1">IF(C5&lt;0,"",IFERROR(D5/C5-1,0))</f>
        <v>0</v>
      </c>
      <c r="F5" s="418" t="str">
        <f t="shared" si="0"/>
        <v>是</v>
      </c>
    </row>
    <row r="6" ht="36" customHeight="1" spans="1:6">
      <c r="A6" s="392" t="s">
        <v>1249</v>
      </c>
      <c r="B6" s="393" t="s">
        <v>1250</v>
      </c>
      <c r="C6" s="394">
        <v>0</v>
      </c>
      <c r="D6" s="394">
        <v>0</v>
      </c>
      <c r="E6" s="430">
        <f t="shared" si="1"/>
        <v>0</v>
      </c>
      <c r="F6" s="418" t="str">
        <f t="shared" si="0"/>
        <v>是</v>
      </c>
    </row>
    <row r="7" ht="36" customHeight="1" spans="1:6">
      <c r="A7" s="392" t="s">
        <v>1251</v>
      </c>
      <c r="B7" s="393" t="s">
        <v>1252</v>
      </c>
      <c r="C7" s="394">
        <v>0</v>
      </c>
      <c r="D7" s="394">
        <v>0</v>
      </c>
      <c r="E7" s="430">
        <f t="shared" si="1"/>
        <v>0</v>
      </c>
      <c r="F7" s="418" t="str">
        <f t="shared" si="0"/>
        <v>是</v>
      </c>
    </row>
    <row r="8" ht="36" customHeight="1" spans="1:6">
      <c r="A8" s="392" t="s">
        <v>1253</v>
      </c>
      <c r="B8" s="393" t="s">
        <v>1254</v>
      </c>
      <c r="C8" s="394">
        <v>0</v>
      </c>
      <c r="D8" s="394">
        <v>0</v>
      </c>
      <c r="E8" s="430">
        <f t="shared" si="1"/>
        <v>0</v>
      </c>
      <c r="F8" s="418" t="str">
        <f t="shared" si="0"/>
        <v>是</v>
      </c>
    </row>
    <row r="9" ht="36" customHeight="1" spans="1:6">
      <c r="A9" s="392" t="s">
        <v>1255</v>
      </c>
      <c r="B9" s="393" t="s">
        <v>1256</v>
      </c>
      <c r="C9" s="394">
        <v>0</v>
      </c>
      <c r="D9" s="394">
        <v>0</v>
      </c>
      <c r="E9" s="430">
        <f t="shared" si="1"/>
        <v>0</v>
      </c>
      <c r="F9" s="418" t="str">
        <f t="shared" si="0"/>
        <v>是</v>
      </c>
    </row>
    <row r="10" ht="36" customHeight="1" spans="1:6">
      <c r="A10" s="392" t="s">
        <v>1257</v>
      </c>
      <c r="B10" s="393" t="s">
        <v>1258</v>
      </c>
      <c r="C10" s="394">
        <v>209803</v>
      </c>
      <c r="D10" s="394">
        <v>366248</v>
      </c>
      <c r="E10" s="430">
        <f t="shared" si="1"/>
        <v>0.746</v>
      </c>
      <c r="F10" s="418" t="str">
        <f t="shared" si="0"/>
        <v>是</v>
      </c>
    </row>
    <row r="11" ht="36" customHeight="1" spans="1:6">
      <c r="A11" s="392" t="s">
        <v>1259</v>
      </c>
      <c r="B11" s="398" t="s">
        <v>1260</v>
      </c>
      <c r="C11" s="399">
        <v>165872</v>
      </c>
      <c r="D11" s="399">
        <v>365888</v>
      </c>
      <c r="E11" s="431">
        <f t="shared" si="1"/>
        <v>1.206</v>
      </c>
      <c r="F11" s="418" t="str">
        <f t="shared" si="0"/>
        <v>是</v>
      </c>
    </row>
    <row r="12" ht="36" customHeight="1" spans="1:6">
      <c r="A12" s="392" t="s">
        <v>1261</v>
      </c>
      <c r="B12" s="398" t="s">
        <v>1262</v>
      </c>
      <c r="C12" s="399">
        <v>3193</v>
      </c>
      <c r="D12" s="399">
        <v>360</v>
      </c>
      <c r="E12" s="431">
        <f t="shared" si="1"/>
        <v>-0.887</v>
      </c>
      <c r="F12" s="418" t="str">
        <f t="shared" si="0"/>
        <v>是</v>
      </c>
    </row>
    <row r="13" ht="36" customHeight="1" spans="1:6">
      <c r="A13" s="392" t="s">
        <v>1263</v>
      </c>
      <c r="B13" s="398" t="s">
        <v>1264</v>
      </c>
      <c r="C13" s="399">
        <v>36858</v>
      </c>
      <c r="D13" s="399"/>
      <c r="E13" s="431">
        <f t="shared" si="1"/>
        <v>-1</v>
      </c>
      <c r="F13" s="418" t="str">
        <f t="shared" si="0"/>
        <v>是</v>
      </c>
    </row>
    <row r="14" ht="36" customHeight="1" spans="1:6">
      <c r="A14" s="392" t="s">
        <v>1265</v>
      </c>
      <c r="B14" s="398" t="s">
        <v>1266</v>
      </c>
      <c r="C14" s="399">
        <v>-3654</v>
      </c>
      <c r="D14" s="399"/>
      <c r="E14" s="431" t="str">
        <f t="shared" si="1"/>
        <v/>
      </c>
      <c r="F14" s="418" t="str">
        <f t="shared" si="0"/>
        <v>是</v>
      </c>
    </row>
    <row r="15" ht="36" customHeight="1" spans="1:6">
      <c r="A15" s="392" t="s">
        <v>1267</v>
      </c>
      <c r="B15" s="398" t="s">
        <v>1268</v>
      </c>
      <c r="C15" s="399">
        <v>7534</v>
      </c>
      <c r="D15" s="399"/>
      <c r="E15" s="431">
        <f t="shared" si="1"/>
        <v>-1</v>
      </c>
      <c r="F15" s="418" t="str">
        <f t="shared" si="0"/>
        <v>是</v>
      </c>
    </row>
    <row r="16" ht="36" customHeight="1" spans="1:6">
      <c r="A16" s="400" t="s">
        <v>1269</v>
      </c>
      <c r="B16" s="202" t="s">
        <v>1270</v>
      </c>
      <c r="C16" s="394">
        <v>0</v>
      </c>
      <c r="D16" s="394">
        <v>0</v>
      </c>
      <c r="E16" s="430">
        <f t="shared" si="1"/>
        <v>0</v>
      </c>
      <c r="F16" s="418" t="str">
        <f t="shared" si="0"/>
        <v>是</v>
      </c>
    </row>
    <row r="17" ht="36" customHeight="1" spans="1:6">
      <c r="A17" s="400" t="s">
        <v>1271</v>
      </c>
      <c r="B17" s="202" t="s">
        <v>1272</v>
      </c>
      <c r="C17" s="394">
        <v>10082</v>
      </c>
      <c r="D17" s="394">
        <v>10602</v>
      </c>
      <c r="E17" s="430">
        <f t="shared" si="1"/>
        <v>0.052</v>
      </c>
      <c r="F17" s="418" t="str">
        <f t="shared" si="0"/>
        <v>是</v>
      </c>
    </row>
    <row r="18" ht="36" customHeight="1" spans="1:6">
      <c r="A18" s="400" t="s">
        <v>1273</v>
      </c>
      <c r="B18" s="211" t="s">
        <v>1274</v>
      </c>
      <c r="C18" s="399">
        <v>3844</v>
      </c>
      <c r="D18" s="399">
        <v>3895</v>
      </c>
      <c r="E18" s="431">
        <f t="shared" si="1"/>
        <v>0.013</v>
      </c>
      <c r="F18" s="418" t="str">
        <f t="shared" si="0"/>
        <v>是</v>
      </c>
    </row>
    <row r="19" ht="36" customHeight="1" spans="1:6">
      <c r="A19" s="400" t="s">
        <v>1275</v>
      </c>
      <c r="B19" s="211" t="s">
        <v>1276</v>
      </c>
      <c r="C19" s="399">
        <v>6238</v>
      </c>
      <c r="D19" s="399">
        <v>6707</v>
      </c>
      <c r="E19" s="431">
        <f t="shared" si="1"/>
        <v>0.075</v>
      </c>
      <c r="F19" s="418" t="str">
        <f t="shared" si="0"/>
        <v>是</v>
      </c>
    </row>
    <row r="20" ht="36" customHeight="1" spans="1:6">
      <c r="A20" s="400" t="s">
        <v>1277</v>
      </c>
      <c r="B20" s="202" t="s">
        <v>1278</v>
      </c>
      <c r="C20" s="394">
        <v>908</v>
      </c>
      <c r="D20" s="394"/>
      <c r="E20" s="430">
        <f t="shared" si="1"/>
        <v>-1</v>
      </c>
      <c r="F20" s="418" t="str">
        <f t="shared" si="0"/>
        <v>是</v>
      </c>
    </row>
    <row r="21" ht="36" customHeight="1" spans="1:6">
      <c r="A21" s="400" t="s">
        <v>1279</v>
      </c>
      <c r="B21" s="202" t="s">
        <v>1280</v>
      </c>
      <c r="C21" s="394"/>
      <c r="D21" s="394">
        <v>0</v>
      </c>
      <c r="E21" s="430">
        <f t="shared" si="1"/>
        <v>0</v>
      </c>
      <c r="F21" s="418" t="str">
        <f t="shared" si="0"/>
        <v>是</v>
      </c>
    </row>
    <row r="22" ht="36" customHeight="1" spans="1:6">
      <c r="A22" s="400" t="s">
        <v>1281</v>
      </c>
      <c r="B22" s="202" t="s">
        <v>1282</v>
      </c>
      <c r="C22" s="394">
        <v>0</v>
      </c>
      <c r="D22" s="394">
        <v>0</v>
      </c>
      <c r="E22" s="430">
        <f t="shared" si="1"/>
        <v>0</v>
      </c>
      <c r="F22" s="418" t="str">
        <f t="shared" si="0"/>
        <v>是</v>
      </c>
    </row>
    <row r="23" ht="36" customHeight="1" spans="1:6">
      <c r="A23" s="392" t="s">
        <v>1283</v>
      </c>
      <c r="B23" s="393" t="s">
        <v>1284</v>
      </c>
      <c r="C23" s="394">
        <v>0</v>
      </c>
      <c r="D23" s="394">
        <v>0</v>
      </c>
      <c r="E23" s="430">
        <f t="shared" si="1"/>
        <v>0</v>
      </c>
      <c r="F23" s="418" t="str">
        <f t="shared" si="0"/>
        <v>是</v>
      </c>
    </row>
    <row r="24" ht="36" customHeight="1" spans="1:6">
      <c r="A24" s="392" t="s">
        <v>1285</v>
      </c>
      <c r="B24" s="393" t="s">
        <v>1286</v>
      </c>
      <c r="C24" s="394">
        <v>9030</v>
      </c>
      <c r="D24" s="394">
        <v>10000</v>
      </c>
      <c r="E24" s="430">
        <f t="shared" si="1"/>
        <v>0.107</v>
      </c>
      <c r="F24" s="418" t="str">
        <f t="shared" si="0"/>
        <v>是</v>
      </c>
    </row>
    <row r="25" ht="36" customHeight="1" spans="1:6">
      <c r="A25" s="392" t="s">
        <v>1287</v>
      </c>
      <c r="B25" s="393" t="s">
        <v>1288</v>
      </c>
      <c r="C25" s="394">
        <v>0</v>
      </c>
      <c r="D25" s="394">
        <v>0</v>
      </c>
      <c r="E25" s="430">
        <f t="shared" si="1"/>
        <v>0</v>
      </c>
      <c r="F25" s="418" t="str">
        <f t="shared" si="0"/>
        <v>是</v>
      </c>
    </row>
    <row r="26" ht="36" customHeight="1" spans="1:6">
      <c r="A26" s="392" t="s">
        <v>1289</v>
      </c>
      <c r="B26" s="393" t="s">
        <v>1290</v>
      </c>
      <c r="C26" s="394">
        <v>0</v>
      </c>
      <c r="D26" s="394">
        <v>0</v>
      </c>
      <c r="E26" s="430">
        <f t="shared" si="1"/>
        <v>0</v>
      </c>
      <c r="F26" s="418" t="str">
        <f t="shared" si="0"/>
        <v>是</v>
      </c>
    </row>
    <row r="27" ht="36" customHeight="1" spans="1:6">
      <c r="A27" s="392" t="s">
        <v>1291</v>
      </c>
      <c r="B27" s="393" t="s">
        <v>1292</v>
      </c>
      <c r="C27" s="394">
        <v>40631</v>
      </c>
      <c r="D27" s="394">
        <v>64316</v>
      </c>
      <c r="E27" s="430">
        <f t="shared" si="1"/>
        <v>0.583</v>
      </c>
      <c r="F27" s="418" t="str">
        <f t="shared" si="0"/>
        <v>是</v>
      </c>
    </row>
    <row r="28" ht="36" customHeight="1" spans="1:6">
      <c r="A28" s="392"/>
      <c r="B28" s="398"/>
      <c r="C28" s="399"/>
      <c r="D28" s="399"/>
      <c r="E28" s="430">
        <f t="shared" si="1"/>
        <v>0</v>
      </c>
      <c r="F28" s="418" t="str">
        <f t="shared" si="0"/>
        <v>是</v>
      </c>
    </row>
    <row r="29" ht="36" customHeight="1" spans="1:6">
      <c r="A29" s="364"/>
      <c r="B29" s="365" t="s">
        <v>1293</v>
      </c>
      <c r="C29" s="394">
        <v>270454</v>
      </c>
      <c r="D29" s="448">
        <v>451166</v>
      </c>
      <c r="E29" s="430">
        <f t="shared" si="1"/>
        <v>0.668</v>
      </c>
      <c r="F29" s="418" t="str">
        <f t="shared" si="0"/>
        <v>是</v>
      </c>
    </row>
    <row r="30" ht="36" customHeight="1" spans="1:6">
      <c r="A30" s="405">
        <v>105</v>
      </c>
      <c r="B30" s="406" t="s">
        <v>1294</v>
      </c>
      <c r="C30" s="449">
        <v>1582610</v>
      </c>
      <c r="D30" s="448">
        <v>1994000</v>
      </c>
      <c r="E30" s="430">
        <f t="shared" si="1"/>
        <v>0.26</v>
      </c>
      <c r="F30" s="418" t="str">
        <f t="shared" si="0"/>
        <v>是</v>
      </c>
    </row>
    <row r="31" ht="36" customHeight="1" spans="1:6">
      <c r="A31" s="450">
        <v>110</v>
      </c>
      <c r="B31" s="451" t="s">
        <v>61</v>
      </c>
      <c r="C31" s="449">
        <v>422648</v>
      </c>
      <c r="D31" s="449">
        <v>176105</v>
      </c>
      <c r="E31" s="430">
        <f t="shared" si="1"/>
        <v>-0.583</v>
      </c>
      <c r="F31" s="418" t="str">
        <f t="shared" si="0"/>
        <v>是</v>
      </c>
    </row>
    <row r="32" ht="36" customHeight="1" spans="1:6">
      <c r="A32" s="450">
        <v>11004</v>
      </c>
      <c r="B32" s="451" t="s">
        <v>1295</v>
      </c>
      <c r="C32" s="449">
        <v>96022</v>
      </c>
      <c r="D32" s="449">
        <v>4672</v>
      </c>
      <c r="E32" s="430">
        <f t="shared" si="1"/>
        <v>-0.951</v>
      </c>
      <c r="F32" s="418" t="str">
        <f t="shared" si="0"/>
        <v>是</v>
      </c>
    </row>
    <row r="33" ht="36" customHeight="1" spans="1:6">
      <c r="A33" s="452">
        <v>1100402</v>
      </c>
      <c r="B33" s="453" t="s">
        <v>1296</v>
      </c>
      <c r="C33" s="454">
        <v>121651</v>
      </c>
      <c r="D33" s="455">
        <v>10935</v>
      </c>
      <c r="E33" s="431">
        <f t="shared" si="1"/>
        <v>-0.91</v>
      </c>
      <c r="F33" s="418" t="str">
        <f t="shared" si="0"/>
        <v>是</v>
      </c>
    </row>
    <row r="34" ht="36" customHeight="1" spans="1:6">
      <c r="A34" s="452">
        <v>1100403</v>
      </c>
      <c r="B34" s="453" t="s">
        <v>1297</v>
      </c>
      <c r="C34" s="454"/>
      <c r="D34" s="455"/>
      <c r="E34" s="431">
        <f t="shared" si="1"/>
        <v>0</v>
      </c>
      <c r="F34" s="418" t="str">
        <f t="shared" si="0"/>
        <v>是</v>
      </c>
    </row>
    <row r="35" ht="36" customHeight="1" spans="1:6">
      <c r="A35" s="452">
        <v>11008</v>
      </c>
      <c r="B35" s="453" t="s">
        <v>64</v>
      </c>
      <c r="C35" s="454">
        <v>189523</v>
      </c>
      <c r="D35" s="455">
        <v>99791</v>
      </c>
      <c r="E35" s="431">
        <f t="shared" si="1"/>
        <v>-0.473</v>
      </c>
      <c r="F35" s="418" t="str">
        <f t="shared" si="0"/>
        <v>是</v>
      </c>
    </row>
    <row r="36" ht="36" customHeight="1" spans="1:6">
      <c r="A36" s="452">
        <v>11009</v>
      </c>
      <c r="B36" s="453" t="s">
        <v>65</v>
      </c>
      <c r="C36" s="454">
        <v>111474</v>
      </c>
      <c r="D36" s="455">
        <v>65379</v>
      </c>
      <c r="E36" s="431">
        <f t="shared" si="1"/>
        <v>-0.414</v>
      </c>
      <c r="F36" s="418" t="str">
        <f t="shared" si="0"/>
        <v>是</v>
      </c>
    </row>
    <row r="37" ht="36" customHeight="1" spans="1:6">
      <c r="A37" s="413"/>
      <c r="B37" s="414" t="s">
        <v>68</v>
      </c>
      <c r="C37" s="449">
        <v>2275712</v>
      </c>
      <c r="D37" s="448">
        <v>2621271</v>
      </c>
      <c r="E37" s="430">
        <f t="shared" si="1"/>
        <v>0.152</v>
      </c>
      <c r="F37" s="418" t="str">
        <f t="shared" si="0"/>
        <v>是</v>
      </c>
    </row>
    <row r="38" spans="3:4">
      <c r="C38" s="456"/>
      <c r="D38" s="456"/>
    </row>
    <row r="40" spans="3:4">
      <c r="C40" s="456"/>
      <c r="D40" s="456"/>
    </row>
    <row r="42" spans="3:4">
      <c r="C42" s="456"/>
      <c r="D42" s="456"/>
    </row>
    <row r="43" spans="3:4">
      <c r="C43" s="456"/>
      <c r="D43" s="456"/>
    </row>
    <row r="45" spans="3:4">
      <c r="C45" s="456"/>
      <c r="D45" s="456"/>
    </row>
    <row r="46" spans="3:4">
      <c r="C46" s="456"/>
      <c r="D46" s="456"/>
    </row>
    <row r="47" spans="3:4">
      <c r="C47" s="456"/>
      <c r="D47" s="456"/>
    </row>
    <row r="48" spans="3:4">
      <c r="C48" s="456"/>
      <c r="D48" s="456"/>
    </row>
    <row r="50" spans="3:4">
      <c r="C50" s="456"/>
      <c r="D50" s="456"/>
    </row>
  </sheetData>
  <autoFilter xmlns:etc="http://www.wps.cn/officeDocument/2017/etCustomData" ref="A3:F37" etc:filterBottomFollowUsedRange="0">
    <extLst/>
  </autoFilter>
  <mergeCells count="1">
    <mergeCell ref="A1:E1"/>
  </mergeCells>
  <conditionalFormatting sqref="B30">
    <cfRule type="expression" dxfId="1" priority="11" stopIfTrue="1">
      <formula>"len($A:$A)=3"</formula>
    </cfRule>
  </conditionalFormatting>
  <conditionalFormatting sqref="B32">
    <cfRule type="expression" dxfId="1" priority="2" stopIfTrue="1">
      <formula>"len($A:$A)=3"</formula>
    </cfRule>
  </conditionalFormatting>
  <conditionalFormatting sqref="B34">
    <cfRule type="expression" dxfId="1" priority="1" stopIfTrue="1">
      <formula>"len($A:$A)=3"</formula>
    </cfRule>
  </conditionalFormatting>
  <conditionalFormatting sqref="C30:C35 D31:D34">
    <cfRule type="expression" dxfId="1" priority="10" stopIfTrue="1">
      <formula>"len($A:$A)=3"</formula>
    </cfRule>
  </conditionalFormatting>
  <conditionalFormatting sqref="D30 D33:D35">
    <cfRule type="expression" dxfId="1" priority="7" stopIfTrue="1">
      <formula>"len($A:$A)=3"</formula>
    </cfRule>
  </conditionalFormatting>
  <conditionalFormatting sqref="B31 B33">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1-1玉溪市一般公共预算收入情况表</vt:lpstr>
      <vt:lpstr>1-2玉溪市一般公共预算支出情况表</vt:lpstr>
      <vt:lpstr>1-3市本级一般公共预算收入情况表</vt:lpstr>
      <vt:lpstr>1-4市本级一般公共预算支出情况表（公开到项级）</vt:lpstr>
      <vt:lpstr>1-5市本级一般公共预算基本支出情况表（公开到款级）</vt:lpstr>
      <vt:lpstr>1-6市本级一般公共预算支出表(市对下转移支付项目)</vt:lpstr>
      <vt:lpstr>1-7玉溪市分地区税收返还和转移支付预算表</vt:lpstr>
      <vt:lpstr>1-8玉溪市市本级“三公”经费预算财政拨款情况统计表</vt:lpstr>
      <vt:lpstr>2-1玉溪市政府性基金预算收入情况表</vt:lpstr>
      <vt:lpstr>2-2玉溪市政府性基金预算支出情况表</vt:lpstr>
      <vt:lpstr>2-3市本级政府性基金预算收入情况表</vt:lpstr>
      <vt:lpstr>2-4市本级政府性基金预算支出情况表（公开到项级）</vt:lpstr>
      <vt:lpstr>2-5市本级政府性基金支出表(市对下转移支付)</vt:lpstr>
      <vt:lpstr>3-1玉溪市国有资本经营收入预算情况表</vt:lpstr>
      <vt:lpstr>3-2玉溪市国有资本经营支出预算情况表</vt:lpstr>
      <vt:lpstr>3-3市本级国有资本经营收入预算情况表</vt:lpstr>
      <vt:lpstr>3-4市本级国有资本经营支出预算情况表（公开到项级）</vt:lpstr>
      <vt:lpstr>3-5 市本级国有资本经营预算转移支付表（分地区）</vt:lpstr>
      <vt:lpstr>3-6 市本级国有资本经营预算转移支付表（分项目）</vt:lpstr>
      <vt:lpstr>4-1玉溪市社会保险基金收入预算情况表</vt:lpstr>
      <vt:lpstr>4-2玉溪市社会保险基金支出预算情况表</vt:lpstr>
      <vt:lpstr>4-3市本级社会保险基金收入预算情况表</vt:lpstr>
      <vt:lpstr>4-4市本级社会保险基金支出预算情况表</vt:lpstr>
      <vt:lpstr>5-1   玉溪市2025年地方政府债务限额及余额预算情况表</vt:lpstr>
      <vt:lpstr>5-2  玉溪市2025年地方政府一般债务余额情况表</vt:lpstr>
      <vt:lpstr>5-3  市本级2025年地方政府一般债务余额情况表</vt:lpstr>
      <vt:lpstr>5-4 玉溪市2025年地方政府专项债务余额情况表</vt:lpstr>
      <vt:lpstr>5-5 市本级2025年地方政府专项债务余额情况表</vt:lpstr>
      <vt:lpstr>5-6 玉溪市地方政府债券发行及还本付息情况表</vt:lpstr>
      <vt:lpstr>5-7 2026年玉溪市市本级政府专项债务限额和余额情况表</vt:lpstr>
      <vt:lpstr>5-8 2026年年初新增地方政府债券资金安排表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user</cp:lastModifiedBy>
  <dcterms:created xsi:type="dcterms:W3CDTF">2006-09-16T08:00:00Z</dcterms:created>
  <cp:lastPrinted>2020-05-07T18:46:00Z</cp:lastPrinted>
  <dcterms:modified xsi:type="dcterms:W3CDTF">2026-03-13T14:44:41Z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BC8897288C8741DFB9D4114A88FB64A0</vt:lpwstr>
  </property>
</Properties>
</file>