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495" windowWidth="13695" windowHeight="6075"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24519"/>
</workbook>
</file>

<file path=xl/calcChain.xml><?xml version="1.0" encoding="utf-8"?>
<calcChain xmlns="http://schemas.openxmlformats.org/spreadsheetml/2006/main">
  <c r="A3" i="17"/>
  <c r="A3" i="16"/>
  <c r="A3" i="15"/>
  <c r="A3" i="14"/>
  <c r="A3" i="13"/>
  <c r="A3" i="12"/>
  <c r="A3" i="11"/>
  <c r="A3" i="10"/>
  <c r="A3" i="9"/>
  <c r="A3" i="8"/>
  <c r="A3" i="7"/>
  <c r="A3" i="6"/>
  <c r="A3" i="5"/>
  <c r="A3" i="4"/>
  <c r="A3" i="3"/>
  <c r="A3" i="2"/>
  <c r="A3" i="1"/>
  <c r="B3" i="8"/>
  <c r="C11" i="4"/>
  <c r="C10"/>
  <c r="C9"/>
  <c r="C8"/>
  <c r="C10" i="1"/>
  <c r="C9"/>
  <c r="C8"/>
  <c r="C7"/>
</calcChain>
</file>

<file path=xl/sharedStrings.xml><?xml version="1.0" encoding="utf-8"?>
<sst xmlns="http://schemas.openxmlformats.org/spreadsheetml/2006/main" count="955" uniqueCount="396">
  <si>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</si>
  <si>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</si>
  <si>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</si>
  <si>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</si>
  <si>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</si>
  <si>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</si>
  <si>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</si>
  <si>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</si>
  <si>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</si>
  <si>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</si>
  <si>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</si>
  <si>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</si>
  <si>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</si>
  <si>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</si>
  <si>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</si>
  <si>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</si>
  <si>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</si>
  <si>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</si>
  <si>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</si>
  <si>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</si>
  <si>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</si>
  <si>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</si>
  <si>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</si>
  <si>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</si>
  <si>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</si>
  <si>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</si>
  <si>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</si>
  <si>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</si>
  <si>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</si>
  <si>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</si>
  <si>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</si>
  <si>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</si>
  <si>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</si>
  <si>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</si>
  <si>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</si>
  <si>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</si>
  <si>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</si>
  <si>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</si>
  <si>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</si>
  <si>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</si>
  <si>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</si>
  <si>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</si>
  <si>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</si>
  <si>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</si>
  <si>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137010005001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</si>
  <si>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</si>
  <si>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</si>
  <si>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</si>
  <si>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</si>
  <si>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</si>
  <si>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</si>
  <si>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</si>
  <si>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</si>
  <si>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</si>
  <si>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</si>
  <si>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</si>
  <si>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</si>
  <si>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</si>
  <si>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</si>
  <si>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</si>
  <si>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</si>
  <si>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</si>
  <si>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</si>
  <si>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</si>
  <si>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</si>
  <si>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</si>
  <si>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</si>
  <si>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</si>
  <si>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</si>
  <si>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</si>
  <si>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</si>
  <si>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</si>
  <si>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</si>
  <si>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</si>
  <si>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</si>
  <si>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</si>
  <si>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</si>
  <si>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</si>
  <si>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</si>
  <si>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</si>
  <si>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</si>
  <si>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</si>
  <si>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</si>
  <si>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</si>
  <si>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</si>
  <si>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</si>
  <si>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</si>
  <si>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</si>
  <si>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</si>
  <si>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</si>
  <si>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</si>
  <si>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</si>
  <si>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</si>
  <si>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</si>
  <si>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</si>
  <si>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</si>
  <si>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</si>
  <si>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</si>
  <si>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</si>
  <si>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</si>
  <si>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</si>
  <si>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</si>
  <si>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</si>
  <si>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</si>
  <si>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</si>
  <si>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</si>
  <si>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</si>
  <si>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</si>
  <si>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</si>
  <si>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</si>
  <si>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</si>
  <si>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</si>
  <si>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</si>
  <si>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</si>
  <si>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</si>
  <si>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</si>
  <si>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</si>
  <si>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</si>
  <si>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</si>
  <si>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</si>
  <si>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</si>
  <si>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</si>
  <si>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</si>
  <si>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</si>
  <si>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</si>
  <si>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</si>
  <si>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</si>
  <si>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</si>
  <si>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</si>
  <si>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</si>
  <si>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</si>
  <si>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</si>
  <si>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</si>
  <si>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</si>
  <si>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</si>
  <si>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</si>
  <si>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</si>
  <si>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</si>
  <si>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</si>
  <si>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</si>
  <si>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</si>
  <si>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</si>
  <si>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</si>
  <si>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</si>
  <si>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</si>
  <si>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</si>
  <si>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530000210000000028593</t>
  </si>
  <si>
    <t>30113</t>
  </si>
  <si>
    <t>530000210000000028665</t>
  </si>
  <si>
    <t>行政人员支出工资</t>
  </si>
  <si>
    <t>30101</t>
  </si>
  <si>
    <t>基本工资</t>
  </si>
  <si>
    <t>30102</t>
  </si>
  <si>
    <t>津贴补贴</t>
  </si>
  <si>
    <t>30103</t>
  </si>
  <si>
    <t>奖金</t>
  </si>
  <si>
    <t>530000210000000034000</t>
  </si>
  <si>
    <t>社会保障缴费</t>
  </si>
  <si>
    <t>30108</t>
  </si>
  <si>
    <t>机关事业单位基本养老保险缴费</t>
  </si>
  <si>
    <t>30112</t>
  </si>
  <si>
    <t>其他社会保障缴费</t>
  </si>
  <si>
    <t>30110</t>
  </si>
  <si>
    <t>职工基本医疗保险缴费</t>
  </si>
  <si>
    <t>30111</t>
  </si>
  <si>
    <t>公务员医疗补助缴费</t>
  </si>
  <si>
    <t>530000210000000034003</t>
  </si>
  <si>
    <t>其他工资福利支出</t>
  </si>
  <si>
    <t>30199</t>
  </si>
  <si>
    <t>530000210000000034004</t>
  </si>
  <si>
    <t>公车购置及运维费</t>
  </si>
  <si>
    <t>30231</t>
  </si>
  <si>
    <t>公务用车运行维护费</t>
  </si>
  <si>
    <t>530000210000000034006</t>
  </si>
  <si>
    <t>30217</t>
  </si>
  <si>
    <t>530000210000000034007</t>
  </si>
  <si>
    <t>行政人员公务交通补贴</t>
  </si>
  <si>
    <t>30239</t>
  </si>
  <si>
    <t>其他交通费用</t>
  </si>
  <si>
    <t>530000210000000034008</t>
  </si>
  <si>
    <t>工会经费</t>
  </si>
  <si>
    <t>30228</t>
  </si>
  <si>
    <t>530000210000000034009</t>
  </si>
  <si>
    <t>一般公用经费</t>
  </si>
  <si>
    <t>30201</t>
  </si>
  <si>
    <t>办公费</t>
  </si>
  <si>
    <t>30205</t>
  </si>
  <si>
    <t>水费</t>
  </si>
  <si>
    <t>30206</t>
  </si>
  <si>
    <t>电费</t>
  </si>
  <si>
    <t>30209</t>
  </si>
  <si>
    <t>物业管理费</t>
  </si>
  <si>
    <t>30216</t>
  </si>
  <si>
    <t>培训费</t>
  </si>
  <si>
    <t>30299</t>
  </si>
  <si>
    <t>其他商品和服务支出</t>
  </si>
  <si>
    <t>530000241100002221153</t>
  </si>
  <si>
    <t>行政人员绩效奖</t>
  </si>
  <si>
    <t>530000210000000028580</t>
  </si>
  <si>
    <t>事业人员支出工资</t>
  </si>
  <si>
    <t>30107</t>
  </si>
  <si>
    <t>绩效工资</t>
  </si>
  <si>
    <t>530000210000000034234</t>
  </si>
  <si>
    <t>530000210000000034236</t>
  </si>
  <si>
    <t>530000210000000034243</t>
  </si>
  <si>
    <t>530000210000000034245</t>
  </si>
  <si>
    <t>预算05-1表</t>
  </si>
  <si>
    <t>2026年部门项目支出预算表</t>
  </si>
  <si>
    <t>项目分类</t>
  </si>
  <si>
    <t>项目单位</t>
  </si>
  <si>
    <t>本年拨款</t>
  </si>
  <si>
    <t>其中：本次下达</t>
  </si>
  <si>
    <t>其他人员支出</t>
  </si>
  <si>
    <t>民生类</t>
  </si>
  <si>
    <t>530000231100001080526</t>
  </si>
  <si>
    <t>审计业务经费</t>
  </si>
  <si>
    <t>专项业务类</t>
  </si>
  <si>
    <t>530000200000000004013</t>
  </si>
  <si>
    <t>30202</t>
  </si>
  <si>
    <t>印刷费</t>
  </si>
  <si>
    <t>30207</t>
  </si>
  <si>
    <t>邮电费</t>
  </si>
  <si>
    <t>30211</t>
  </si>
  <si>
    <t>差旅费</t>
  </si>
  <si>
    <t>30213</t>
  </si>
  <si>
    <t>维修（护）费</t>
  </si>
  <si>
    <t>30226</t>
  </si>
  <si>
    <t>劳务费</t>
  </si>
  <si>
    <t>30227</t>
  </si>
  <si>
    <t>委托业务费</t>
  </si>
  <si>
    <t>31002</t>
  </si>
  <si>
    <t>办公设备购置</t>
  </si>
  <si>
    <t>事业发展类</t>
  </si>
  <si>
    <t>530000251100004517448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</si>
  <si>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</si>
  <si>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</si>
  <si>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</si>
  <si>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</si>
  <si>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</si>
  <si>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</si>
  <si>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</si>
  <si>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</si>
  <si>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</si>
  <si>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</si>
  <si>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</si>
  <si>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</si>
  <si>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一是完成审计署各时段安排下达的政策跟踪审计重点，关注党中央重要决策部署在基层的落实情况；二是推进预算执行审计，着力构建部门预算执行及决算草案审计新机制；三是加大对民生资金的审计力度，保障改革发展成果惠及广大人民群众，加强政府投资审计，重点关注民生基础设施建设，推进公共投资审计全覆盖；四是深化经济责任审计，推广领导干部自然资源资产审计工作。通过审计项目的实施，促进重大政策措施落实到位、不断完善、发挥实效；保障公共资金安全高效使用；提高财政资金使用效益。</t>
  </si>
  <si>
    <t>产出指标</t>
  </si>
  <si>
    <t>数量指标</t>
  </si>
  <si>
    <t>审计单位</t>
  </si>
  <si>
    <t>&gt;=</t>
  </si>
  <si>
    <t>7</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</si>
  <si>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</si>
  <si>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</si>
  <si>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</si>
  <si>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</si>
  <si>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12</t>
  </si>
  <si>
    <t>篇</t>
  </si>
  <si>
    <t>反映各级审计机关在审计后所出具的正式审计报告、经济责任审计报告、经济责任审计结果报告和向地方政府或上级机关报送的审计调查报告篇数，不包括代拟稿等文书。</t>
  </si>
  <si>
    <t>审计提出建议</t>
  </si>
  <si>
    <t>30</t>
  </si>
  <si>
    <t>条</t>
  </si>
  <si>
    <t>反映审计部门提出审计建议数量情况。</t>
  </si>
  <si>
    <t>自然资源资产离任审计项目</t>
  </si>
  <si>
    <t>1.00</t>
  </si>
  <si>
    <t>反映领导干部自然资源资产离任（任中）审计的项目数量情况。</t>
  </si>
  <si>
    <t>效益指标</t>
  </si>
  <si>
    <t>可持续影响</t>
  </si>
  <si>
    <t>审计信息被采用率</t>
  </si>
  <si>
    <t>%</t>
  </si>
  <si>
    <t>反映被各级党政领导或有关部门采用的审计专题、综合性报告、信息简报等审计信息。</t>
  </si>
  <si>
    <t>做好本单位2026年度编外人员经费保障，按规定落实编外人员各项待遇，支持部门正常履职</t>
  </si>
  <si>
    <t>工资发放人数</t>
  </si>
  <si>
    <t>=</t>
  </si>
  <si>
    <t>人</t>
  </si>
  <si>
    <t>反映编外人员使用数量。</t>
  </si>
  <si>
    <t>考核次数</t>
  </si>
  <si>
    <t>次</t>
  </si>
  <si>
    <t>反映对编外人员工作质量的考核次数。</t>
  </si>
  <si>
    <t>满意度指标</t>
  </si>
  <si>
    <t>服务对象满意度</t>
  </si>
  <si>
    <t>编外人员满意度</t>
  </si>
  <si>
    <t>90</t>
  </si>
  <si>
    <t>反映编外人员对工资发放情况的满意度。</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</si>
  <si>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</si>
  <si>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</si>
  <si>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</si>
  <si>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</si>
  <si>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</si>
  <si>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</si>
  <si>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</si>
  <si>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</si>
  <si>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</si>
  <si>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</si>
  <si>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</si>
  <si>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</si>
  <si>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</si>
  <si>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</si>
  <si>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</si>
  <si>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A4黑白打印机</t>
  </si>
  <si>
    <t>A02021003 A4黑白打印机</t>
  </si>
  <si>
    <t>台</t>
  </si>
  <si>
    <t>保密柜</t>
  </si>
  <si>
    <t>A05010504 保密柜</t>
  </si>
  <si>
    <t>组</t>
  </si>
  <si>
    <t>印刷服务</t>
  </si>
  <si>
    <t>C2309019901 公文用纸、资料汇编、信封印刷服务</t>
  </si>
  <si>
    <t>年</t>
  </si>
  <si>
    <t>审计服务</t>
  </si>
  <si>
    <t>C23030000 审计服务</t>
  </si>
  <si>
    <t>项</t>
  </si>
  <si>
    <t>文件柜</t>
  </si>
  <si>
    <t>A05010502 文件柜</t>
  </si>
  <si>
    <t>公务用车加油服务</t>
  </si>
  <si>
    <t>C23120302 车辆加油、添加燃料服务</t>
  </si>
  <si>
    <t>公务用车维修和保养服务</t>
  </si>
  <si>
    <t>C23120301 车辆维修和保养服务</t>
  </si>
  <si>
    <t>公务用车保险服务</t>
  </si>
  <si>
    <t>C1804010201 机动车保险服务</t>
  </si>
  <si>
    <t>复印纸</t>
  </si>
  <si>
    <t>A05040101 复印纸</t>
  </si>
  <si>
    <t>箱</t>
  </si>
  <si>
    <t>物业管理服务</t>
  </si>
  <si>
    <t>C21040001 物业管理服务</t>
  </si>
  <si>
    <t>预算08表</t>
  </si>
  <si>
    <t>2026年部门政府购买服务预算表</t>
  </si>
  <si>
    <t>政府购买服务项目</t>
  </si>
  <si>
    <t>政府购买服务目录</t>
  </si>
  <si>
    <t>B0302 审计服务</t>
  </si>
  <si>
    <t>B1104 印刷和出版服务</t>
  </si>
  <si>
    <t>B1101 维修保养服务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</si>
  <si>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</si>
  <si>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</si>
  <si>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</si>
  <si>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</si>
  <si>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</si>
  <si>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</si>
  <si>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</si>
  <si>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</si>
  <si>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</si>
  <si>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</si>
  <si>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</si>
  <si>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</si>
  <si>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</si>
  <si>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</si>
  <si>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</si>
  <si>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</si>
  <si>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</si>
  <si>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</si>
  <si>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</si>
  <si>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</si>
  <si>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</si>
  <si>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</si>
  <si>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</si>
  <si>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</si>
  <si>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</si>
  <si>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</si>
  <si>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</si>
  <si>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</si>
  <si>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</si>
  <si>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</si>
  <si>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</si>
  <si>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</si>
  <si>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</si>
  <si>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</si>
  <si>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</si>
  <si>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</si>
  <si>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</si>
  <si>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8</t>
  </si>
  <si>
    <t>设备</t>
  </si>
  <si>
    <t>家具和用品</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</si>
  <si>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</si>
  <si>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</si>
  <si>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</si>
  <si>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</si>
  <si>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</si>
  <si>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</si>
  <si>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</si>
  <si>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</si>
  <si>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</si>
  <si>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</si>
  <si>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311 专项业务类</t>
  </si>
  <si>
    <t>本级</t>
  </si>
  <si>
    <t>312 民生类</t>
  </si>
  <si>
    <t/>
  </si>
  <si>
    <t>玉溪市红塔区审计局</t>
  </si>
  <si>
    <t>玉溪市玉溪市红塔区审计局2025年审计执法办案补助经费</t>
  </si>
  <si>
    <t>注：玉溪市红塔区审计局无省对下转移支付情况，所以省对下转移支付绩效目标表公开空表。</t>
  </si>
  <si>
    <t>5</t>
    <phoneticPr fontId="31" type="noConversion"/>
  </si>
  <si>
    <t>6</t>
    <phoneticPr fontId="31" type="noConversion"/>
  </si>
  <si>
    <t>7</t>
    <phoneticPr fontId="31" type="noConversion"/>
  </si>
  <si>
    <t>注：玉溪市红塔区审计局所属单位2个，本表中仅列示行政单位1个，其余1个非独立核算事业单位未列示。</t>
    <phoneticPr fontId="31" type="noConversion"/>
  </si>
  <si>
    <t>一是完成审计署各时段安排下达的政策跟踪审计，关注党中央重要决策部署在基层的落实情况；二是推进预算执行审计，着力构建部门预算执行及决算草案审计新机制；三是加大对民生资金的审计力度，保障改革发展成果惠及广大人民群众，加强政府投资审计，重点关注民生基础设施建设，推进公共投资审计全覆盖；四是深化经济责任审计，推广领导干部自然资源资产审计工作。通过审计项目的实施，促进重大政策措施落实到位、不断完善、发挥实效；保障公共资金安全高效使用；提高财政资金使用效益。</t>
    <phoneticPr fontId="31" type="noConversion"/>
  </si>
  <si>
    <t>注：玉溪市红塔区审计局无政府性基金收入，无使用政府性基金安排的支出，所以政府性基金预算支出预算表公开空表</t>
    <phoneticPr fontId="31" type="noConversion"/>
  </si>
  <si>
    <t>注：玉溪市红塔区审计局无省对下转移支付情况，所以省对下转移支付预算表公开空表。</t>
    <phoneticPr fontId="31" type="noConversion"/>
  </si>
  <si>
    <t>注：按现行会计核算体系，玉溪市红塔区审计局无中央转移支付补助项目支出，所以中央转移支付补助项目支出预算表公开空表。</t>
    <phoneticPr fontId="31" type="noConversion"/>
  </si>
</sst>
</file>

<file path=xl/styles.xml><?xml version="1.0" encoding="utf-8"?>
<styleSheet xmlns="http://schemas.openxmlformats.org/spreadsheetml/2006/main">
  <numFmts count="4">
    <numFmt numFmtId="176" formatCode="#,##0.00;\-#,##0.00;;@"/>
    <numFmt numFmtId="177" formatCode="yyyy\-mm\-dd"/>
    <numFmt numFmtId="178" formatCode="yyyy\-mm\-dd\ hh:mm:ss"/>
    <numFmt numFmtId="179" formatCode="#,##0;\-#,##0;;@"/>
  </numFmts>
  <fonts count="37">
    <font>
      <sz val="11"/>
      <color theme="1"/>
      <name val="宋体"/>
      <scheme val="minor"/>
    </font>
    <font>
      <sz val="9"/>
      <name val="宋体"/>
      <charset val="134"/>
    </font>
    <font>
      <sz val="9"/>
      <color rgb="FF000000"/>
      <name val="宋体"/>
      <charset val="134"/>
    </font>
    <font>
      <b/>
      <sz val="22"/>
      <color rgb="FF000000"/>
      <name val="宋体"/>
      <charset val="134"/>
    </font>
    <font>
      <b/>
      <sz val="23"/>
      <color rgb="FF000000"/>
      <name val="宋体"/>
      <charset val="134"/>
    </font>
    <font>
      <b/>
      <sz val="11"/>
      <color rgb="FF000000"/>
      <name val="宋体"/>
      <charset val="134"/>
    </font>
    <font>
      <sz val="11"/>
      <color rgb="FF000000"/>
      <name val="宋体"/>
      <charset val="134"/>
    </font>
    <font>
      <sz val="9"/>
      <color theme="1"/>
      <name val="宋体"/>
      <charset val="134"/>
    </font>
    <font>
      <b/>
      <sz val="9"/>
      <color rgb="FF000000"/>
      <name val="宋体"/>
      <charset val="134"/>
    </font>
    <font>
      <b/>
      <sz val="9"/>
      <color rgb="FF000000"/>
      <name val="宋体"/>
      <charset val="134"/>
    </font>
    <font>
      <b/>
      <sz val="9"/>
      <color rgb="FF000000"/>
      <name val="宋体"/>
      <charset val="134"/>
    </font>
    <font>
      <sz val="9"/>
      <color theme="1"/>
      <name val="宋体"/>
      <charset val="134"/>
    </font>
    <font>
      <sz val="10"/>
      <color rgb="FF000000"/>
      <name val="宋体"/>
      <charset val="134"/>
    </font>
    <font>
      <sz val="10"/>
      <color theme="1"/>
      <name val="宋体"/>
      <charset val="134"/>
    </font>
    <font>
      <sz val="9"/>
      <color rgb="FF000000"/>
      <name val="宋体"/>
      <charset val="134"/>
    </font>
    <font>
      <sz val="9"/>
      <color rgb="FF000000"/>
      <name val="宋体"/>
      <charset val="134"/>
    </font>
    <font>
      <b/>
      <sz val="20"/>
      <color rgb="FF000000"/>
      <name val="宋体"/>
      <charset val="134"/>
    </font>
    <font>
      <sz val="9"/>
      <color rgb="FF000000"/>
      <name val="宋体"/>
      <charset val="134"/>
    </font>
    <font>
      <b/>
      <sz val="21"/>
      <color rgb="FF000000"/>
      <name val="宋体"/>
      <charset val="134"/>
    </font>
    <font>
      <b/>
      <sz val="18"/>
      <color rgb="FF000000"/>
      <name val="SimSun"/>
      <charset val="134"/>
    </font>
    <font>
      <sz val="12"/>
      <color rgb="FF000000"/>
      <name val="宋体"/>
      <charset val="134"/>
    </font>
    <font>
      <sz val="11"/>
      <color theme="1"/>
      <name val="宋体"/>
      <charset val="134"/>
    </font>
    <font>
      <sz val="9.75"/>
      <color rgb="FF000000"/>
      <name val="SimSun"/>
      <charset val="134"/>
    </font>
    <font>
      <sz val="9"/>
      <color theme="1"/>
      <name val="宋体"/>
      <charset val="134"/>
    </font>
    <font>
      <sz val="9"/>
      <color theme="1"/>
      <name val="宋体"/>
      <charset val="134"/>
    </font>
    <font>
      <sz val="10.5"/>
      <color rgb="FF000000"/>
      <name val="宋体"/>
      <charset val="134"/>
    </font>
    <font>
      <sz val="10"/>
      <color rgb="FF000000"/>
      <name val="宋体"/>
      <charset val="134"/>
    </font>
    <font>
      <b/>
      <sz val="19.5"/>
      <name val="宋体"/>
      <charset val="134"/>
    </font>
    <font>
      <sz val="9"/>
      <name val="宋体"/>
      <charset val="134"/>
    </font>
    <font>
      <sz val="10.5"/>
      <name val="宋体"/>
      <charset val="134"/>
    </font>
    <font>
      <sz val="9"/>
      <name val="SimSun"/>
      <charset val="134"/>
    </font>
    <font>
      <sz val="9"/>
      <name val="宋体"/>
      <family val="3"/>
      <charset val="134"/>
      <scheme val="minor"/>
    </font>
    <font>
      <sz val="10"/>
      <color theme="1"/>
      <name val="宋体"/>
      <family val="3"/>
      <charset val="134"/>
      <scheme val="minor"/>
    </font>
    <font>
      <sz val="11"/>
      <color rgb="FF000000"/>
      <name val="宋体"/>
      <family val="3"/>
      <charset val="134"/>
    </font>
    <font>
      <sz val="10"/>
      <color rgb="FF000000"/>
      <name val="宋体"/>
      <family val="3"/>
      <charset val="134"/>
    </font>
    <font>
      <sz val="10.5"/>
      <color rgb="FF000000"/>
      <name val="宋体"/>
      <family val="3"/>
      <charset val="134"/>
    </font>
    <font>
      <sz val="10"/>
      <name val="宋体"/>
      <family val="3"/>
      <charset val="134"/>
    </font>
  </fonts>
  <fills count="2">
    <fill>
      <patternFill patternType="none"/>
    </fill>
    <fill>
      <patternFill patternType="gray125"/>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21" fontId="1" fillId="0" borderId="2">
      <alignment horizontal="right" vertical="center"/>
    </xf>
    <xf numFmtId="177" fontId="1" fillId="0" borderId="2">
      <alignment horizontal="right" vertical="center"/>
    </xf>
    <xf numFmtId="178" fontId="1" fillId="0" borderId="2">
      <alignment horizontal="right" vertical="center"/>
    </xf>
    <xf numFmtId="10" fontId="1" fillId="0" borderId="2">
      <alignment horizontal="right" vertical="center"/>
    </xf>
    <xf numFmtId="179" fontId="1" fillId="0" borderId="2">
      <alignment horizontal="right" vertical="center"/>
    </xf>
  </cellStyleXfs>
  <cellXfs count="152">
    <xf numFmtId="0" fontId="0" fillId="0" borderId="1" xfId="0"/>
    <xf numFmtId="0" fontId="2" fillId="0" borderId="1" xfId="0" applyFont="1" applyAlignment="1">
      <alignment horizontal="right"/>
    </xf>
    <xf numFmtId="0" fontId="5" fillId="0" borderId="1" xfId="0" applyFont="1" applyAlignment="1">
      <alignment horizontal="center" vertical="center"/>
    </xf>
    <xf numFmtId="0" fontId="2" fillId="0" borderId="1" xfId="0" applyFont="1" applyAlignment="1">
      <alignment horizontal="right" vertical="center"/>
    </xf>
    <xf numFmtId="176" fontId="7" fillId="0" borderId="3" xfId="1" applyFont="1" applyBorder="1">
      <alignment horizontal="right" vertical="center"/>
    </xf>
    <xf numFmtId="0" fontId="12" fillId="0" borderId="1" xfId="0" applyFont="1" applyProtection="1">
      <protection locked="0"/>
    </xf>
    <xf numFmtId="0" fontId="0" fillId="0" borderId="1" xfId="0"/>
    <xf numFmtId="0" fontId="12" fillId="0" borderId="1" xfId="0" applyFont="1" applyAlignment="1" applyProtection="1">
      <alignment horizontal="right" vertical="center"/>
      <protection locked="0"/>
    </xf>
    <xf numFmtId="0" fontId="6" fillId="0" borderId="1" xfId="0" applyFont="1"/>
    <xf numFmtId="0" fontId="6" fillId="0" borderId="1" xfId="0" applyFont="1" applyProtection="1">
      <protection locked="0"/>
    </xf>
    <xf numFmtId="0" fontId="12" fillId="0" borderId="1" xfId="0" applyFont="1" applyAlignment="1" applyProtection="1">
      <alignment horizontal="right"/>
      <protection locked="0"/>
    </xf>
    <xf numFmtId="0" fontId="12" fillId="0" borderId="1" xfId="0" applyFont="1" applyAlignment="1">
      <alignment horizontal="right" vertical="center"/>
    </xf>
    <xf numFmtId="0" fontId="2" fillId="0" borderId="1" xfId="0" applyFont="1" applyAlignment="1" applyProtection="1">
      <alignment horizontal="left" vertical="center" wrapText="1"/>
      <protection locked="0"/>
    </xf>
    <xf numFmtId="0" fontId="6" fillId="0" borderId="1" xfId="0" applyFont="1" applyAlignment="1">
      <alignment horizontal="left" vertical="center" wrapText="1"/>
    </xf>
    <xf numFmtId="0" fontId="6" fillId="0" borderId="1" xfId="0" applyFont="1" applyAlignment="1">
      <alignment wrapText="1"/>
    </xf>
    <xf numFmtId="0" fontId="12" fillId="0" borderId="1" xfId="0" applyFont="1" applyAlignment="1">
      <alignment horizontal="right"/>
    </xf>
    <xf numFmtId="0" fontId="12" fillId="0" borderId="1" xfId="0" applyFont="1" applyAlignment="1">
      <alignment vertical="top"/>
    </xf>
    <xf numFmtId="0" fontId="12" fillId="0" borderId="1" xfId="0" applyFont="1" applyAlignment="1">
      <alignment horizontal="center" wrapText="1"/>
    </xf>
    <xf numFmtId="0" fontId="12" fillId="0" borderId="1" xfId="0" applyFont="1" applyAlignment="1">
      <alignment wrapText="1"/>
    </xf>
    <xf numFmtId="0" fontId="12" fillId="0" borderId="1" xfId="0" applyFont="1" applyAlignment="1">
      <alignment horizontal="right" wrapText="1"/>
    </xf>
    <xf numFmtId="49" fontId="12" fillId="0" borderId="1" xfId="0" applyNumberFormat="1" applyFont="1"/>
    <xf numFmtId="0" fontId="2" fillId="0" borderId="1" xfId="0" applyFont="1" applyAlignment="1" applyProtection="1">
      <alignment horizontal="right" vertical="center"/>
      <protection locked="0"/>
    </xf>
    <xf numFmtId="0" fontId="2" fillId="0" borderId="1" xfId="0" applyFont="1" applyAlignment="1" applyProtection="1">
      <alignment horizontal="right"/>
      <protection locked="0"/>
    </xf>
    <xf numFmtId="0" fontId="2" fillId="0" borderId="1" xfId="0" applyFont="1" applyAlignment="1" applyProtection="1">
      <alignment vertical="top" wrapText="1"/>
      <protection locked="0"/>
    </xf>
    <xf numFmtId="0" fontId="2" fillId="0" borderId="1" xfId="0" applyFont="1" applyAlignment="1" applyProtection="1">
      <alignment horizontal="right" vertical="center" wrapText="1"/>
      <protection locked="0"/>
    </xf>
    <xf numFmtId="0" fontId="2" fillId="0" borderId="1" xfId="0" applyFont="1" applyAlignment="1">
      <alignment horizontal="right" vertical="center" wrapText="1"/>
    </xf>
    <xf numFmtId="0" fontId="2" fillId="0" borderId="1" xfId="0" applyFont="1" applyAlignment="1" applyProtection="1">
      <alignment horizontal="right" wrapText="1"/>
      <protection locked="0"/>
    </xf>
    <xf numFmtId="0" fontId="2" fillId="0" borderId="1" xfId="0" applyFont="1" applyAlignment="1">
      <alignment horizontal="right" wrapText="1"/>
    </xf>
    <xf numFmtId="49" fontId="1" fillId="0" borderId="3" xfId="2" applyBorder="1">
      <alignment horizontal="left" vertical="center" wrapText="1"/>
    </xf>
    <xf numFmtId="49" fontId="1" fillId="0" borderId="3" xfId="2" applyBorder="1" applyAlignment="1">
      <alignment horizontal="right" vertical="center" wrapText="1"/>
    </xf>
    <xf numFmtId="49" fontId="28" fillId="0" borderId="3" xfId="2" applyFont="1" applyBorder="1">
      <alignment horizontal="left" vertical="center" wrapText="1"/>
    </xf>
    <xf numFmtId="0" fontId="12" fillId="0" borderId="4" xfId="0" applyFont="1" applyBorder="1" applyAlignment="1">
      <alignment horizontal="center" vertical="center"/>
    </xf>
    <xf numFmtId="0" fontId="2" fillId="0" borderId="4"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176" fontId="7" fillId="0" borderId="4" xfId="1" applyFont="1" applyBorder="1">
      <alignment horizontal="right" vertical="center"/>
    </xf>
    <xf numFmtId="49" fontId="7" fillId="0" borderId="4" xfId="2" applyFont="1" applyBorder="1">
      <alignment horizontal="left" vertical="center" wrapText="1"/>
    </xf>
    <xf numFmtId="0" fontId="12" fillId="0" borderId="4" xfId="0" applyFont="1" applyBorder="1" applyAlignment="1" applyProtection="1">
      <alignment horizontal="center" vertical="center"/>
      <protection locked="0"/>
    </xf>
    <xf numFmtId="0" fontId="2" fillId="0" borderId="4" xfId="0" applyFont="1" applyBorder="1" applyAlignment="1">
      <alignment horizontal="left" vertical="center" wrapText="1"/>
    </xf>
    <xf numFmtId="49" fontId="29" fillId="0" borderId="4" xfId="2" applyFont="1" applyBorder="1" applyAlignment="1">
      <alignment horizontal="center" vertical="center" wrapText="1"/>
    </xf>
    <xf numFmtId="49" fontId="30" fillId="0" borderId="4" xfId="2" applyFont="1" applyBorder="1" applyAlignment="1">
      <alignment horizontal="center" vertical="center" wrapText="1"/>
    </xf>
    <xf numFmtId="49" fontId="29" fillId="0" borderId="4" xfId="2" applyFont="1" applyBorder="1">
      <alignment horizontal="left" vertical="center" wrapText="1"/>
    </xf>
    <xf numFmtId="179" fontId="1" fillId="0" borderId="4" xfId="7" applyBorder="1">
      <alignment horizontal="right" vertical="center"/>
    </xf>
    <xf numFmtId="176" fontId="1" fillId="0" borderId="4" xfId="1" applyBorder="1">
      <alignment horizontal="right" vertical="center"/>
    </xf>
    <xf numFmtId="0" fontId="6" fillId="0" borderId="4" xfId="0" applyFont="1" applyBorder="1" applyAlignment="1">
      <alignment horizontal="center" vertical="center" wrapText="1"/>
    </xf>
    <xf numFmtId="0" fontId="6" fillId="0" borderId="4" xfId="0" applyFont="1" applyBorder="1" applyAlignment="1" applyProtection="1">
      <alignment horizontal="center" vertical="center"/>
      <protection locked="0"/>
    </xf>
    <xf numFmtId="0" fontId="25" fillId="0" borderId="4" xfId="0" applyFont="1" applyBorder="1" applyAlignment="1">
      <alignment horizontal="left" vertical="center" wrapText="1"/>
    </xf>
    <xf numFmtId="0" fontId="25" fillId="0" borderId="4" xfId="0" applyFont="1" applyBorder="1" applyAlignment="1">
      <alignment vertical="center" wrapText="1"/>
    </xf>
    <xf numFmtId="0" fontId="25" fillId="0" borderId="4" xfId="0" applyFont="1" applyBorder="1" applyAlignment="1">
      <alignment horizontal="center" vertical="center" wrapText="1"/>
    </xf>
    <xf numFmtId="0" fontId="25" fillId="0" borderId="4" xfId="0" applyFont="1" applyBorder="1" applyAlignment="1" applyProtection="1">
      <alignment horizontal="center" vertical="center"/>
      <protection locked="0"/>
    </xf>
    <xf numFmtId="0" fontId="25" fillId="0" borderId="4" xfId="0" applyFont="1" applyBorder="1" applyAlignment="1" applyProtection="1">
      <alignment horizontal="left" vertical="center" wrapText="1"/>
      <protection locked="0"/>
    </xf>
    <xf numFmtId="0" fontId="26" fillId="0" borderId="4" xfId="0" applyFont="1" applyBorder="1" applyAlignment="1">
      <alignment horizontal="left" vertical="center" wrapText="1"/>
    </xf>
    <xf numFmtId="0" fontId="6" fillId="0" borderId="4" xfId="0" applyFont="1" applyBorder="1" applyAlignment="1">
      <alignment horizontal="center" vertical="center"/>
    </xf>
    <xf numFmtId="176" fontId="7" fillId="0" borderId="4" xfId="0" applyNumberFormat="1" applyFont="1" applyBorder="1" applyAlignment="1">
      <alignment horizontal="right" vertical="center"/>
    </xf>
    <xf numFmtId="0" fontId="6" fillId="0" borderId="4" xfId="0" applyFont="1" applyBorder="1" applyAlignment="1" applyProtection="1">
      <alignment horizontal="center" vertical="center" wrapText="1"/>
      <protection locked="0"/>
    </xf>
    <xf numFmtId="4" fontId="14" fillId="0" borderId="4" xfId="0" applyNumberFormat="1" applyFont="1" applyBorder="1" applyAlignment="1" applyProtection="1">
      <alignment horizontal="right" vertical="center"/>
      <protection locked="0"/>
    </xf>
    <xf numFmtId="0" fontId="2" fillId="0" borderId="4" xfId="0" applyFont="1" applyBorder="1" applyAlignment="1">
      <alignment horizontal="left" vertical="center" wrapText="1" indent="1"/>
    </xf>
    <xf numFmtId="4" fontId="2" fillId="0" borderId="4" xfId="0" applyNumberFormat="1" applyFont="1" applyBorder="1" applyAlignment="1" applyProtection="1">
      <alignment horizontal="right" vertical="center"/>
      <protection locked="0"/>
    </xf>
    <xf numFmtId="0" fontId="2" fillId="0" borderId="4" xfId="0" applyFont="1" applyBorder="1" applyAlignment="1">
      <alignment horizontal="right" vertical="center"/>
    </xf>
    <xf numFmtId="0" fontId="2" fillId="0" borderId="4" xfId="0" applyFont="1" applyBorder="1" applyAlignment="1">
      <alignment horizontal="center" vertical="center" wrapText="1"/>
    </xf>
    <xf numFmtId="179" fontId="7" fillId="0" borderId="4" xfId="7" applyFont="1" applyBorder="1" applyAlignment="1">
      <alignment horizontal="center" vertical="center"/>
    </xf>
    <xf numFmtId="49" fontId="23" fillId="0" borderId="4" xfId="0" applyNumberFormat="1" applyFont="1" applyBorder="1" applyAlignment="1">
      <alignment horizontal="left" vertical="center" wrapText="1"/>
    </xf>
    <xf numFmtId="4" fontId="2" fillId="0" borderId="4" xfId="0" applyNumberFormat="1" applyFont="1" applyBorder="1" applyAlignment="1" applyProtection="1">
      <alignment horizontal="right" vertical="center" wrapText="1"/>
      <protection locked="0"/>
    </xf>
    <xf numFmtId="0" fontId="22" fillId="0" borderId="4" xfId="0" applyFont="1" applyBorder="1" applyAlignment="1">
      <alignment horizontal="center"/>
    </xf>
    <xf numFmtId="49" fontId="7" fillId="0" borderId="4" xfId="2" applyFont="1" applyBorder="1" applyAlignment="1">
      <alignment horizontal="left" vertical="center" wrapText="1" indent="1"/>
    </xf>
    <xf numFmtId="0" fontId="20" fillId="0" borderId="4" xfId="0" applyFont="1" applyBorder="1" applyAlignment="1">
      <alignment horizontal="center" vertical="center" wrapText="1"/>
    </xf>
    <xf numFmtId="4" fontId="2" fillId="0" borderId="4" xfId="0" applyNumberFormat="1" applyFont="1" applyBorder="1" applyAlignment="1">
      <alignment horizontal="right" vertical="center"/>
    </xf>
    <xf numFmtId="49" fontId="6" fillId="0" borderId="4" xfId="0" applyNumberFormat="1" applyFont="1" applyBorder="1" applyAlignment="1">
      <alignment horizontal="center" vertical="center"/>
    </xf>
    <xf numFmtId="0" fontId="2" fillId="0" borderId="4" xfId="0" applyFont="1" applyBorder="1" applyAlignment="1">
      <alignment horizontal="left" vertical="center" wrapText="1" indent="2"/>
    </xf>
    <xf numFmtId="0" fontId="10" fillId="0" borderId="4" xfId="0" applyFont="1" applyBorder="1" applyAlignment="1">
      <alignment vertical="center"/>
    </xf>
    <xf numFmtId="4" fontId="9" fillId="0" borderId="4" xfId="0" applyNumberFormat="1" applyFont="1" applyBorder="1" applyAlignment="1" applyProtection="1">
      <alignment horizontal="right" vertical="center"/>
      <protection locked="0"/>
    </xf>
    <xf numFmtId="49" fontId="10" fillId="0" borderId="4" xfId="2" applyFont="1" applyBorder="1">
      <alignment horizontal="left" vertical="center" wrapText="1"/>
    </xf>
    <xf numFmtId="0" fontId="11" fillId="0" borderId="4" xfId="0" applyFont="1" applyBorder="1" applyAlignment="1">
      <alignment vertical="center"/>
    </xf>
    <xf numFmtId="49" fontId="7" fillId="0" borderId="4" xfId="2" quotePrefix="1" applyFont="1" applyBorder="1">
      <alignment horizontal="left" vertical="center" wrapText="1"/>
    </xf>
    <xf numFmtId="0" fontId="17" fillId="0" borderId="4" xfId="0" applyFont="1" applyBorder="1" applyAlignment="1">
      <alignment vertical="center"/>
    </xf>
    <xf numFmtId="4" fontId="9" fillId="0" borderId="4" xfId="0" applyNumberFormat="1" applyFont="1" applyBorder="1" applyAlignment="1">
      <alignment horizontal="right" vertical="center"/>
    </xf>
    <xf numFmtId="0" fontId="8" fillId="0" borderId="4" xfId="0" applyFont="1" applyBorder="1" applyAlignment="1">
      <alignment horizontal="center" vertical="center"/>
    </xf>
    <xf numFmtId="4" fontId="8" fillId="0" borderId="4" xfId="0" applyNumberFormat="1" applyFont="1" applyBorder="1" applyAlignment="1">
      <alignment horizontal="right" vertical="center"/>
    </xf>
    <xf numFmtId="0" fontId="11" fillId="0" borderId="4" xfId="0" applyFont="1" applyBorder="1" applyAlignment="1">
      <alignment horizontal="left" vertical="center"/>
    </xf>
    <xf numFmtId="0" fontId="8" fillId="0" borderId="4" xfId="0" applyFont="1" applyBorder="1" applyAlignment="1" applyProtection="1">
      <alignment horizontal="center" vertical="center"/>
      <protection locked="0"/>
    </xf>
    <xf numFmtId="0" fontId="17" fillId="0" borderId="4" xfId="0" applyFont="1" applyBorder="1" applyAlignment="1">
      <alignment horizontal="left" vertical="center"/>
    </xf>
    <xf numFmtId="4" fontId="14" fillId="0" borderId="4" xfId="0" applyNumberFormat="1" applyFont="1" applyBorder="1" applyAlignment="1">
      <alignment horizontal="right" vertical="center"/>
    </xf>
    <xf numFmtId="0" fontId="12" fillId="0" borderId="4" xfId="0" applyFont="1" applyBorder="1" applyAlignment="1" applyProtection="1">
      <alignment horizontal="center" vertical="center" wrapText="1"/>
      <protection locked="0"/>
    </xf>
    <xf numFmtId="0" fontId="2" fillId="0" borderId="4" xfId="0" applyFont="1" applyBorder="1" applyAlignment="1" applyProtection="1">
      <alignment horizontal="right" vertical="center"/>
      <protection locked="0"/>
    </xf>
    <xf numFmtId="4" fontId="15" fillId="0" borderId="4" xfId="0" applyNumberFormat="1" applyFont="1" applyBorder="1" applyAlignment="1" applyProtection="1">
      <alignment horizontal="right" vertical="center"/>
      <protection locked="0"/>
    </xf>
    <xf numFmtId="0" fontId="2" fillId="0" borderId="4" xfId="0" applyFont="1" applyBorder="1" applyAlignment="1">
      <alignment horizontal="left" vertical="center"/>
    </xf>
    <xf numFmtId="4" fontId="2" fillId="0" borderId="4" xfId="0" quotePrefix="1" applyNumberFormat="1" applyFont="1" applyBorder="1" applyAlignment="1">
      <alignment horizontal="right" vertical="center"/>
    </xf>
    <xf numFmtId="4" fontId="8" fillId="0" borderId="4" xfId="0" quotePrefix="1" applyNumberFormat="1" applyFont="1" applyBorder="1" applyAlignment="1">
      <alignment horizontal="right" vertical="center"/>
    </xf>
    <xf numFmtId="0" fontId="9" fillId="0" borderId="4" xfId="0" applyFont="1" applyBorder="1" applyAlignment="1">
      <alignment horizontal="left" vertical="center"/>
    </xf>
    <xf numFmtId="4" fontId="9" fillId="0" borderId="4" xfId="0" quotePrefix="1" applyNumberFormat="1" applyFont="1" applyBorder="1" applyAlignment="1">
      <alignment horizontal="right" vertical="center"/>
    </xf>
    <xf numFmtId="0" fontId="10" fillId="0" borderId="4" xfId="0" applyFont="1" applyBorder="1" applyAlignment="1">
      <alignment horizontal="left" vertical="center"/>
    </xf>
    <xf numFmtId="176" fontId="10" fillId="0" borderId="4" xfId="0" applyNumberFormat="1" applyFont="1" applyBorder="1" applyAlignment="1">
      <alignment horizontal="right" vertical="center"/>
    </xf>
    <xf numFmtId="4" fontId="8" fillId="0" borderId="4" xfId="0" applyNumberFormat="1" applyFont="1" applyBorder="1" applyAlignment="1" applyProtection="1">
      <alignment horizontal="right" vertical="center"/>
      <protection locked="0"/>
    </xf>
    <xf numFmtId="0" fontId="32" fillId="0" borderId="1" xfId="0" applyFont="1"/>
    <xf numFmtId="0" fontId="34" fillId="0" borderId="4" xfId="0" applyFont="1" applyBorder="1" applyAlignment="1" applyProtection="1">
      <alignment horizontal="center" vertical="center"/>
      <protection locked="0"/>
    </xf>
    <xf numFmtId="0" fontId="34" fillId="0" borderId="4" xfId="0" applyFont="1" applyBorder="1" applyAlignment="1">
      <alignment horizontal="left" vertical="center" wrapText="1"/>
    </xf>
    <xf numFmtId="0" fontId="3" fillId="0" borderId="1" xfId="0" applyFont="1" applyAlignment="1">
      <alignment horizontal="center" vertical="center"/>
    </xf>
    <xf numFmtId="0" fontId="4" fillId="0" borderId="1" xfId="0" applyFont="1" applyAlignment="1">
      <alignment horizontal="center" vertical="top"/>
    </xf>
    <xf numFmtId="0" fontId="6" fillId="0" borderId="4" xfId="0" applyFont="1" applyBorder="1" applyAlignment="1">
      <alignment horizontal="center" vertical="center"/>
    </xf>
    <xf numFmtId="0" fontId="2" fillId="0" borderId="1" xfId="0" quotePrefix="1" applyFont="1" applyAlignment="1">
      <alignment horizontal="left" vertical="center"/>
    </xf>
    <xf numFmtId="0" fontId="5" fillId="0" borderId="1" xfId="0" applyFont="1" applyAlignment="1">
      <alignment horizontal="center" vertical="center"/>
    </xf>
    <xf numFmtId="0" fontId="12" fillId="0" borderId="1" xfId="0" applyFont="1" applyAlignment="1" applyProtection="1">
      <alignment horizontal="right" vertical="center"/>
      <protection locked="0"/>
    </xf>
    <xf numFmtId="0" fontId="0" fillId="0" borderId="1" xfId="0"/>
    <xf numFmtId="0" fontId="12" fillId="0" borderId="1" xfId="0" applyFont="1" applyAlignment="1" applyProtection="1">
      <alignment horizontal="right"/>
      <protection locked="0"/>
    </xf>
    <xf numFmtId="0" fontId="3" fillId="0" borderId="1" xfId="0" applyFont="1" applyAlignment="1" applyProtection="1">
      <alignment horizontal="center" vertical="center"/>
      <protection locked="0"/>
    </xf>
    <xf numFmtId="0" fontId="4" fillId="0" borderId="1" xfId="0" applyFont="1" applyAlignment="1">
      <alignment horizontal="center" vertical="center"/>
    </xf>
    <xf numFmtId="0" fontId="4" fillId="0" borderId="1" xfId="0" applyFont="1" applyAlignment="1" applyProtection="1">
      <alignment horizontal="center" vertical="center"/>
      <protection locked="0"/>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4" xfId="0" applyFont="1" applyBorder="1" applyAlignment="1" applyProtection="1">
      <alignment horizontal="center" vertical="center" wrapText="1"/>
      <protection locked="0"/>
    </xf>
    <xf numFmtId="0" fontId="2" fillId="0" borderId="1" xfId="0" applyFont="1" applyAlignment="1">
      <alignment horizontal="left" vertical="center"/>
    </xf>
    <xf numFmtId="0" fontId="6" fillId="0" borderId="1" xfId="0" applyFont="1"/>
    <xf numFmtId="0" fontId="12" fillId="0" borderId="4" xfId="0" applyFont="1" applyBorder="1" applyAlignment="1" applyProtection="1">
      <alignment horizontal="center" vertical="center"/>
      <protection locked="0"/>
    </xf>
    <xf numFmtId="0" fontId="12" fillId="0" borderId="4" xfId="0" applyFont="1" applyBorder="1" applyAlignment="1">
      <alignment horizontal="center" vertical="center"/>
    </xf>
    <xf numFmtId="0" fontId="2" fillId="0" borderId="1" xfId="0" applyFont="1" applyAlignment="1" applyProtection="1">
      <alignment horizontal="left" vertical="center" wrapText="1"/>
      <protection locked="0"/>
    </xf>
    <xf numFmtId="0" fontId="6" fillId="0" borderId="1" xfId="0" applyFont="1" applyAlignment="1">
      <alignment horizontal="left" vertical="center" wrapText="1"/>
    </xf>
    <xf numFmtId="0" fontId="6" fillId="0" borderId="1" xfId="0" applyFont="1" applyAlignment="1">
      <alignment wrapText="1"/>
    </xf>
    <xf numFmtId="0" fontId="6"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4" xfId="0" applyFont="1" applyBorder="1" applyAlignment="1">
      <alignment horizontal="center" vertical="center"/>
    </xf>
    <xf numFmtId="0" fontId="16" fillId="0" borderId="1" xfId="0" applyFont="1" applyAlignment="1">
      <alignment horizontal="center" vertical="center"/>
    </xf>
    <xf numFmtId="0" fontId="2" fillId="0" borderId="1" xfId="0" applyFont="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18" fillId="0" borderId="1" xfId="0" applyFont="1" applyAlignment="1">
      <alignment horizontal="center" vertical="center"/>
    </xf>
    <xf numFmtId="49" fontId="6" fillId="0" borderId="4" xfId="0" applyNumberFormat="1" applyFont="1" applyBorder="1" applyAlignment="1">
      <alignment horizontal="center" vertical="center" wrapText="1"/>
    </xf>
    <xf numFmtId="0" fontId="19" fillId="0" borderId="1" xfId="0" applyFont="1" applyAlignment="1">
      <alignment horizontal="center" vertical="center" wrapText="1"/>
    </xf>
    <xf numFmtId="0" fontId="2" fillId="0" borderId="1" xfId="0" quotePrefix="1" applyFont="1" applyAlignment="1" applyProtection="1">
      <alignment horizontal="left" vertical="center"/>
      <protection locked="0"/>
    </xf>
    <xf numFmtId="0" fontId="12" fillId="0" borderId="1" xfId="0" applyFont="1" applyAlignment="1">
      <alignment horizontal="center" wrapText="1"/>
    </xf>
    <xf numFmtId="0" fontId="12" fillId="0" borderId="1" xfId="0" applyFont="1" applyAlignment="1">
      <alignment wrapText="1"/>
    </xf>
    <xf numFmtId="0" fontId="21" fillId="0" borderId="4" xfId="0" applyFont="1" applyBorder="1" applyAlignment="1">
      <alignment horizontal="center" vertical="center" wrapText="1"/>
    </xf>
    <xf numFmtId="0" fontId="2" fillId="0" borderId="4" xfId="0" applyFont="1" applyBorder="1" applyAlignment="1">
      <alignment horizontal="left" vertical="center"/>
    </xf>
    <xf numFmtId="0" fontId="6" fillId="0" borderId="4" xfId="0" applyFont="1" applyBorder="1" applyAlignment="1" applyProtection="1">
      <alignment horizontal="center" vertical="center" wrapText="1"/>
      <protection locked="0"/>
    </xf>
    <xf numFmtId="0" fontId="6" fillId="0" borderId="1" xfId="0" applyFont="1" applyAlignment="1">
      <alignment horizontal="left" vertical="center"/>
    </xf>
    <xf numFmtId="0" fontId="21" fillId="0" borderId="4" xfId="0" applyFont="1" applyBorder="1" applyAlignment="1">
      <alignment horizontal="center" vertical="center"/>
    </xf>
    <xf numFmtId="0" fontId="24" fillId="0" borderId="1" xfId="0" quotePrefix="1" applyFont="1" applyAlignment="1">
      <alignment horizontal="left" vertical="center"/>
    </xf>
    <xf numFmtId="0" fontId="24" fillId="0" borderId="1" xfId="0" applyFont="1" applyAlignment="1">
      <alignment horizontal="left" vertical="center"/>
    </xf>
    <xf numFmtId="0" fontId="25" fillId="0" borderId="4" xfId="0" applyFont="1" applyBorder="1" applyAlignment="1">
      <alignment horizontal="left" vertical="center" wrapText="1" indent="1"/>
    </xf>
    <xf numFmtId="0" fontId="35" fillId="0" borderId="4"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3" fillId="0" borderId="1" xfId="0" applyFont="1" applyAlignment="1">
      <alignment horizontal="center" vertical="center" wrapText="1"/>
    </xf>
    <xf numFmtId="0" fontId="4" fillId="0" borderId="1" xfId="0" applyFont="1" applyAlignment="1">
      <alignment horizontal="center" vertical="center" wrapText="1"/>
    </xf>
    <xf numFmtId="0" fontId="4" fillId="0" borderId="1" xfId="0" applyFont="1" applyAlignment="1" applyProtection="1">
      <alignment horizontal="center" vertical="center" wrapText="1"/>
      <protection locked="0"/>
    </xf>
    <xf numFmtId="0" fontId="2" fillId="0" borderId="1" xfId="0" quotePrefix="1" applyFont="1" applyAlignment="1">
      <alignment horizontal="left" vertical="center" wrapText="1"/>
    </xf>
    <xf numFmtId="0" fontId="12" fillId="0" borderId="1" xfId="0" applyFont="1" applyAlignment="1">
      <alignment horizontal="right" wrapText="1"/>
    </xf>
    <xf numFmtId="49" fontId="29" fillId="0" borderId="4" xfId="2" applyFont="1" applyBorder="1" applyAlignment="1">
      <alignment horizontal="center" vertical="center" wrapText="1"/>
    </xf>
    <xf numFmtId="49" fontId="36" fillId="0" borderId="4" xfId="2" applyFont="1" applyBorder="1">
      <alignment horizontal="left" vertical="center" wrapText="1"/>
    </xf>
    <xf numFmtId="179" fontId="36" fillId="0" borderId="4" xfId="0" applyNumberFormat="1" applyFont="1" applyBorder="1" applyAlignment="1">
      <alignment horizontal="left" vertical="center"/>
    </xf>
    <xf numFmtId="176" fontId="36" fillId="0" borderId="4" xfId="0" applyNumberFormat="1" applyFont="1" applyBorder="1" applyAlignment="1">
      <alignment horizontal="left" vertical="center"/>
    </xf>
    <xf numFmtId="49" fontId="27" fillId="0" borderId="3" xfId="2"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21"/>
  <sheetViews>
    <sheetView showZeros="0" workbookViewId="0">
      <selection activeCell="A11" sqref="A11"/>
    </sheetView>
  </sheetViews>
  <sheetFormatPr defaultColWidth="8" defaultRowHeight="14.25" customHeight="1"/>
  <cols>
    <col min="1" max="1" width="39.625" customWidth="1"/>
    <col min="2" max="2" width="46.375" customWidth="1"/>
    <col min="3" max="3" width="40.375" customWidth="1"/>
    <col min="4" max="4" width="50.125" customWidth="1"/>
  </cols>
  <sheetData>
    <row r="1" spans="1:4" ht="12" customHeight="1">
      <c r="D1" s="1" t="s">
        <v>0</v>
      </c>
    </row>
    <row r="2" spans="1:4" ht="36" customHeight="1">
      <c r="A2" s="95" t="s">
        <v>1</v>
      </c>
      <c r="B2" s="96"/>
      <c r="C2" s="96"/>
      <c r="D2" s="96"/>
    </row>
    <row r="3" spans="1:4" ht="21" customHeight="1">
      <c r="A3" s="98" t="str">
        <f>"单位名称："&amp;"玉溪市红塔区审计局"</f>
        <v>单位名称：玉溪市红塔区审计局</v>
      </c>
      <c r="B3" s="99"/>
      <c r="C3" s="2"/>
      <c r="D3" s="3" t="s">
        <v>2</v>
      </c>
    </row>
    <row r="4" spans="1:4" ht="19.5" customHeight="1">
      <c r="A4" s="97" t="s">
        <v>3</v>
      </c>
      <c r="B4" s="97"/>
      <c r="C4" s="97" t="s">
        <v>4</v>
      </c>
      <c r="D4" s="97"/>
    </row>
    <row r="5" spans="1:4" ht="19.5" customHeight="1">
      <c r="A5" s="97" t="s">
        <v>5</v>
      </c>
      <c r="B5" s="97" t="s">
        <v>6</v>
      </c>
      <c r="C5" s="97" t="s">
        <v>7</v>
      </c>
      <c r="D5" s="97" t="s">
        <v>6</v>
      </c>
    </row>
    <row r="6" spans="1:4" ht="19.5" customHeight="1">
      <c r="A6" s="97"/>
      <c r="B6" s="97"/>
      <c r="C6" s="97"/>
      <c r="D6" s="97"/>
    </row>
    <row r="7" spans="1:4" ht="25.35" customHeight="1">
      <c r="A7" s="84" t="s">
        <v>8</v>
      </c>
      <c r="B7" s="65">
        <v>5475182.71</v>
      </c>
      <c r="C7" s="72" t="str">
        <f>"一"&amp;"、"&amp;"一般公共服务支出"</f>
        <v>一、一般公共服务支出</v>
      </c>
      <c r="D7" s="65">
        <v>5151346.66</v>
      </c>
    </row>
    <row r="8" spans="1:4" ht="25.35" customHeight="1">
      <c r="A8" s="84" t="s">
        <v>9</v>
      </c>
      <c r="B8" s="65"/>
      <c r="C8" s="72" t="str">
        <f>"二"&amp;"、"&amp;"社会保障和就业支出"</f>
        <v>二、社会保障和就业支出</v>
      </c>
      <c r="D8" s="65">
        <v>458487.03</v>
      </c>
    </row>
    <row r="9" spans="1:4" ht="25.35" customHeight="1">
      <c r="A9" s="84" t="s">
        <v>10</v>
      </c>
      <c r="B9" s="65"/>
      <c r="C9" s="72" t="str">
        <f>"三"&amp;"、"&amp;"卫生健康支出"</f>
        <v>三、卫生健康支出</v>
      </c>
      <c r="D9" s="65">
        <v>472318.94</v>
      </c>
    </row>
    <row r="10" spans="1:4" ht="25.35" customHeight="1">
      <c r="A10" s="84" t="s">
        <v>11</v>
      </c>
      <c r="B10" s="56"/>
      <c r="C10" s="72" t="str">
        <f>"四"&amp;"、"&amp;"住房保障支出"</f>
        <v>四、住房保障支出</v>
      </c>
      <c r="D10" s="65">
        <v>431678.69</v>
      </c>
    </row>
    <row r="11" spans="1:4" ht="25.35" customHeight="1">
      <c r="A11" s="84" t="s">
        <v>12</v>
      </c>
      <c r="B11" s="85">
        <v>938648.61</v>
      </c>
      <c r="C11" s="35"/>
      <c r="D11" s="65"/>
    </row>
    <row r="12" spans="1:4" ht="25.35" customHeight="1">
      <c r="A12" s="84" t="s">
        <v>13</v>
      </c>
      <c r="B12" s="56"/>
      <c r="C12" s="35"/>
      <c r="D12" s="65"/>
    </row>
    <row r="13" spans="1:4" ht="25.35" customHeight="1">
      <c r="A13" s="84" t="s">
        <v>14</v>
      </c>
      <c r="B13" s="56"/>
      <c r="C13" s="35"/>
      <c r="D13" s="65"/>
    </row>
    <row r="14" spans="1:4" ht="25.35" customHeight="1">
      <c r="A14" s="84" t="s">
        <v>15</v>
      </c>
      <c r="B14" s="56"/>
      <c r="C14" s="35"/>
      <c r="D14" s="65"/>
    </row>
    <row r="15" spans="1:4" ht="25.35" customHeight="1">
      <c r="A15" s="84" t="s">
        <v>16</v>
      </c>
      <c r="B15" s="56"/>
      <c r="C15" s="35"/>
      <c r="D15" s="65"/>
    </row>
    <row r="16" spans="1:4" ht="25.35" customHeight="1">
      <c r="A16" s="84" t="s">
        <v>17</v>
      </c>
      <c r="B16" s="65">
        <v>938648.61</v>
      </c>
      <c r="C16" s="35"/>
      <c r="D16" s="65"/>
    </row>
    <row r="17" spans="1:4" ht="25.35" customHeight="1">
      <c r="A17" s="75" t="s">
        <v>18</v>
      </c>
      <c r="B17" s="86">
        <v>6413831.3200000003</v>
      </c>
      <c r="C17" s="75" t="s">
        <v>19</v>
      </c>
      <c r="D17" s="76">
        <v>6513831.3200000003</v>
      </c>
    </row>
    <row r="18" spans="1:4" ht="25.35" customHeight="1">
      <c r="A18" s="87" t="s">
        <v>20</v>
      </c>
      <c r="B18" s="88">
        <v>100000</v>
      </c>
      <c r="C18" s="89" t="s">
        <v>21</v>
      </c>
      <c r="D18" s="90"/>
    </row>
    <row r="19" spans="1:4" ht="25.35" customHeight="1">
      <c r="A19" s="77" t="s">
        <v>22</v>
      </c>
      <c r="B19" s="65">
        <v>100000</v>
      </c>
      <c r="C19" s="77" t="s">
        <v>22</v>
      </c>
      <c r="D19" s="56"/>
    </row>
    <row r="20" spans="1:4" ht="25.35" customHeight="1">
      <c r="A20" s="77" t="s">
        <v>23</v>
      </c>
      <c r="B20" s="65"/>
      <c r="C20" s="77" t="s">
        <v>23</v>
      </c>
      <c r="D20" s="56"/>
    </row>
    <row r="21" spans="1:4" ht="25.35" customHeight="1">
      <c r="A21" s="78" t="s">
        <v>24</v>
      </c>
      <c r="B21" s="76">
        <v>6513831.3200000003</v>
      </c>
      <c r="C21" s="75" t="s">
        <v>25</v>
      </c>
      <c r="D21" s="91">
        <v>6513831.3200000003</v>
      </c>
    </row>
  </sheetData>
  <mergeCells count="8">
    <mergeCell ref="A2:D2"/>
    <mergeCell ref="A4:B4"/>
    <mergeCell ref="C4:D4"/>
    <mergeCell ref="B5:B6"/>
    <mergeCell ref="C5:C6"/>
    <mergeCell ref="D5:D6"/>
    <mergeCell ref="A5:A6"/>
    <mergeCell ref="A3:B3"/>
  </mergeCells>
  <phoneticPr fontId="31" type="noConversion"/>
  <pageMargins left="0.70866141732283472" right="0.70866141732283472" top="0.74803149606299213" bottom="0.74803149606299213" header="0.31496062992125984" footer="0.31496062992125984"/>
  <pageSetup paperSize="9" scale="75" orientation="landscape" r:id="rId1"/>
  <extLst/>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9"/>
  <sheetViews>
    <sheetView showZeros="0" workbookViewId="0">
      <selection activeCell="A13" sqref="A13"/>
    </sheetView>
  </sheetViews>
  <sheetFormatPr defaultColWidth="9.125" defaultRowHeight="14.25" customHeight="1"/>
  <cols>
    <col min="1" max="1" width="29" customWidth="1"/>
    <col min="2" max="2" width="28.625" customWidth="1"/>
    <col min="3" max="3" width="31.625" customWidth="1"/>
    <col min="4" max="6" width="33.5" customWidth="1"/>
  </cols>
  <sheetData>
    <row r="1" spans="1:6" ht="15.75" customHeight="1">
      <c r="B1" s="6"/>
      <c r="F1" s="11" t="s">
        <v>284</v>
      </c>
    </row>
    <row r="2" spans="1:6" ht="28.5" customHeight="1">
      <c r="A2" s="104" t="s">
        <v>285</v>
      </c>
      <c r="B2" s="104"/>
      <c r="C2" s="104"/>
      <c r="D2" s="104"/>
      <c r="E2" s="104"/>
      <c r="F2" s="104"/>
    </row>
    <row r="3" spans="1:6" ht="15" customHeight="1">
      <c r="A3" s="12" t="str">
        <f>"单位名称："&amp;"玉溪市红塔区审计局"</f>
        <v>单位名称：玉溪市红塔区审计局</v>
      </c>
      <c r="B3" s="13"/>
      <c r="C3" s="13"/>
      <c r="D3" s="14"/>
      <c r="E3" s="14"/>
      <c r="F3" s="15" t="s">
        <v>2</v>
      </c>
    </row>
    <row r="4" spans="1:6" ht="18.75" customHeight="1">
      <c r="A4" s="116" t="s">
        <v>131</v>
      </c>
      <c r="B4" s="116" t="s">
        <v>47</v>
      </c>
      <c r="C4" s="116" t="s">
        <v>48</v>
      </c>
      <c r="D4" s="97" t="s">
        <v>286</v>
      </c>
      <c r="E4" s="97"/>
      <c r="F4" s="97"/>
    </row>
    <row r="5" spans="1:6" ht="30" customHeight="1">
      <c r="A5" s="97"/>
      <c r="B5" s="97"/>
      <c r="C5" s="97"/>
      <c r="D5" s="51" t="s">
        <v>30</v>
      </c>
      <c r="E5" s="51" t="s">
        <v>56</v>
      </c>
      <c r="F5" s="51" t="s">
        <v>57</v>
      </c>
    </row>
    <row r="6" spans="1:6" ht="16.5" customHeight="1">
      <c r="A6" s="51">
        <v>1</v>
      </c>
      <c r="B6" s="51">
        <v>2</v>
      </c>
      <c r="C6" s="51">
        <v>3</v>
      </c>
      <c r="D6" s="51">
        <v>4</v>
      </c>
      <c r="E6" s="51">
        <v>5</v>
      </c>
      <c r="F6" s="51">
        <v>6</v>
      </c>
    </row>
    <row r="7" spans="1:6" ht="20.25" customHeight="1">
      <c r="A7" s="37"/>
      <c r="B7" s="37"/>
      <c r="C7" s="37"/>
      <c r="D7" s="34"/>
      <c r="E7" s="34"/>
      <c r="F7" s="34"/>
    </row>
    <row r="8" spans="1:6" ht="17.25" customHeight="1">
      <c r="A8" s="108" t="s">
        <v>97</v>
      </c>
      <c r="B8" s="106"/>
      <c r="C8" s="106" t="s">
        <v>97</v>
      </c>
      <c r="D8" s="34"/>
      <c r="E8" s="34"/>
      <c r="F8" s="34"/>
    </row>
    <row r="9" spans="1:6" ht="22.5" customHeight="1">
      <c r="A9" s="92" t="s">
        <v>393</v>
      </c>
    </row>
  </sheetData>
  <mergeCells count="6">
    <mergeCell ref="A2:F2"/>
    <mergeCell ref="A8:C8"/>
    <mergeCell ref="A4:A5"/>
    <mergeCell ref="C4:C5"/>
    <mergeCell ref="B4:B5"/>
    <mergeCell ref="D4:F4"/>
  </mergeCells>
  <phoneticPr fontId="31" type="noConversion"/>
  <pageMargins left="0.70866141732283472" right="0.70866141732283472" top="0.74803149606299213" bottom="0.74803149606299213" header="0.31496062992125984" footer="0.31496062992125984"/>
  <pageSetup paperSize="9" scale="70" orientation="landscape" r:id="rId1"/>
  <extLst/>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21"/>
  <sheetViews>
    <sheetView showZeros="0" workbookViewId="0">
      <selection activeCell="A4" sqref="A4:A6"/>
    </sheetView>
  </sheetViews>
  <sheetFormatPr defaultColWidth="9.125" defaultRowHeight="14.25" customHeight="1"/>
  <cols>
    <col min="1" max="1" width="33.625" customWidth="1"/>
    <col min="2" max="2" width="23.375" customWidth="1"/>
    <col min="3" max="3" width="39.25" customWidth="1"/>
    <col min="4" max="4" width="7.75" customWidth="1"/>
    <col min="5" max="5" width="10.25" customWidth="1"/>
    <col min="6" max="11" width="14.75" customWidth="1"/>
    <col min="12" max="16" width="12.625" customWidth="1"/>
    <col min="17" max="17" width="10.375" customWidth="1"/>
  </cols>
  <sheetData>
    <row r="1" spans="1:17" ht="13.5" customHeight="1">
      <c r="O1" s="21"/>
      <c r="P1" s="21"/>
      <c r="Q1" s="3" t="s">
        <v>287</v>
      </c>
    </row>
    <row r="2" spans="1:17" ht="27.75" customHeight="1">
      <c r="A2" s="140" t="s">
        <v>288</v>
      </c>
      <c r="B2" s="104"/>
      <c r="C2" s="104"/>
      <c r="D2" s="104"/>
      <c r="E2" s="104"/>
      <c r="F2" s="104"/>
      <c r="G2" s="104"/>
      <c r="H2" s="104"/>
      <c r="I2" s="104"/>
      <c r="J2" s="104"/>
      <c r="K2" s="105"/>
      <c r="L2" s="104"/>
      <c r="M2" s="104"/>
      <c r="N2" s="104"/>
      <c r="O2" s="105"/>
      <c r="P2" s="105"/>
      <c r="Q2" s="104"/>
    </row>
    <row r="3" spans="1:17" ht="18.75" customHeight="1">
      <c r="A3" s="98" t="str">
        <f>"单位名称："&amp;"玉溪市红塔区审计局"</f>
        <v>单位名称：玉溪市红塔区审计局</v>
      </c>
      <c r="B3" s="110"/>
      <c r="C3" s="110"/>
      <c r="D3" s="110"/>
      <c r="E3" s="110"/>
      <c r="F3" s="110"/>
      <c r="G3" s="8"/>
      <c r="H3" s="8"/>
      <c r="I3" s="8"/>
      <c r="J3" s="8"/>
      <c r="O3" s="22"/>
      <c r="P3" s="22"/>
      <c r="Q3" s="1" t="s">
        <v>122</v>
      </c>
    </row>
    <row r="4" spans="1:17" ht="15.75" customHeight="1">
      <c r="A4" s="116" t="s">
        <v>289</v>
      </c>
      <c r="B4" s="116" t="s">
        <v>290</v>
      </c>
      <c r="C4" s="116" t="s">
        <v>291</v>
      </c>
      <c r="D4" s="116" t="s">
        <v>292</v>
      </c>
      <c r="E4" s="116" t="s">
        <v>293</v>
      </c>
      <c r="F4" s="116" t="s">
        <v>294</v>
      </c>
      <c r="G4" s="116" t="s">
        <v>138</v>
      </c>
      <c r="H4" s="116"/>
      <c r="I4" s="116"/>
      <c r="J4" s="116"/>
      <c r="K4" s="130"/>
      <c r="L4" s="116"/>
      <c r="M4" s="116"/>
      <c r="N4" s="116"/>
      <c r="O4" s="121"/>
      <c r="P4" s="130"/>
      <c r="Q4" s="116"/>
    </row>
    <row r="5" spans="1:17" ht="17.25" customHeight="1">
      <c r="A5" s="116"/>
      <c r="B5" s="116"/>
      <c r="C5" s="116"/>
      <c r="D5" s="116"/>
      <c r="E5" s="116"/>
      <c r="F5" s="116"/>
      <c r="G5" s="116" t="s">
        <v>30</v>
      </c>
      <c r="H5" s="116" t="s">
        <v>33</v>
      </c>
      <c r="I5" s="116" t="s">
        <v>295</v>
      </c>
      <c r="J5" s="116" t="s">
        <v>296</v>
      </c>
      <c r="K5" s="130" t="s">
        <v>297</v>
      </c>
      <c r="L5" s="116" t="s">
        <v>298</v>
      </c>
      <c r="M5" s="116"/>
      <c r="N5" s="116"/>
      <c r="O5" s="121"/>
      <c r="P5" s="130"/>
      <c r="Q5" s="116"/>
    </row>
    <row r="6" spans="1:17" ht="54" customHeight="1">
      <c r="A6" s="116"/>
      <c r="B6" s="116"/>
      <c r="C6" s="116"/>
      <c r="D6" s="116"/>
      <c r="E6" s="116"/>
      <c r="F6" s="116"/>
      <c r="G6" s="116"/>
      <c r="H6" s="116" t="s">
        <v>32</v>
      </c>
      <c r="I6" s="116"/>
      <c r="J6" s="116"/>
      <c r="K6" s="130"/>
      <c r="L6" s="43" t="s">
        <v>32</v>
      </c>
      <c r="M6" s="43" t="s">
        <v>43</v>
      </c>
      <c r="N6" s="43" t="s">
        <v>145</v>
      </c>
      <c r="O6" s="53" t="s">
        <v>39</v>
      </c>
      <c r="P6" s="53" t="s">
        <v>40</v>
      </c>
      <c r="Q6" s="43" t="s">
        <v>41</v>
      </c>
    </row>
    <row r="7" spans="1:17" ht="15" customHeight="1">
      <c r="A7" s="51">
        <v>1</v>
      </c>
      <c r="B7" s="51">
        <v>2</v>
      </c>
      <c r="C7" s="51">
        <v>3</v>
      </c>
      <c r="D7" s="51">
        <v>4</v>
      </c>
      <c r="E7" s="51">
        <v>5</v>
      </c>
      <c r="F7" s="51">
        <v>6</v>
      </c>
      <c r="G7" s="44">
        <v>7</v>
      </c>
      <c r="H7" s="44">
        <v>8</v>
      </c>
      <c r="I7" s="44">
        <v>9</v>
      </c>
      <c r="J7" s="44">
        <v>10</v>
      </c>
      <c r="K7" s="44">
        <v>11</v>
      </c>
      <c r="L7" s="44">
        <v>12</v>
      </c>
      <c r="M7" s="44">
        <v>13</v>
      </c>
      <c r="N7" s="44">
        <v>14</v>
      </c>
      <c r="O7" s="44">
        <v>15</v>
      </c>
      <c r="P7" s="44">
        <v>16</v>
      </c>
      <c r="Q7" s="44">
        <v>17</v>
      </c>
    </row>
    <row r="8" spans="1:17" ht="21" customHeight="1">
      <c r="A8" s="37" t="s">
        <v>385</v>
      </c>
      <c r="B8" s="37"/>
      <c r="C8" s="37"/>
      <c r="D8" s="37"/>
      <c r="E8" s="57"/>
      <c r="F8" s="34">
        <v>454500</v>
      </c>
      <c r="G8" s="34">
        <v>468500</v>
      </c>
      <c r="H8" s="34">
        <v>98500</v>
      </c>
      <c r="I8" s="34"/>
      <c r="J8" s="34"/>
      <c r="K8" s="34"/>
      <c r="L8" s="34">
        <v>370000</v>
      </c>
      <c r="M8" s="34"/>
      <c r="N8" s="34"/>
      <c r="O8" s="34"/>
      <c r="P8" s="34"/>
      <c r="Q8" s="34">
        <v>370000</v>
      </c>
    </row>
    <row r="9" spans="1:17" ht="21" customHeight="1">
      <c r="A9" s="55" t="s">
        <v>215</v>
      </c>
      <c r="B9" s="37" t="s">
        <v>299</v>
      </c>
      <c r="C9" s="37" t="s">
        <v>300</v>
      </c>
      <c r="D9" s="58" t="s">
        <v>301</v>
      </c>
      <c r="E9" s="59">
        <v>7</v>
      </c>
      <c r="F9" s="34">
        <v>10500</v>
      </c>
      <c r="G9" s="34">
        <v>10500</v>
      </c>
      <c r="H9" s="34">
        <v>10500</v>
      </c>
      <c r="I9" s="34"/>
      <c r="J9" s="34"/>
      <c r="K9" s="34"/>
      <c r="L9" s="34"/>
      <c r="M9" s="34"/>
      <c r="N9" s="34"/>
      <c r="O9" s="34"/>
      <c r="P9" s="34"/>
      <c r="Q9" s="34"/>
    </row>
    <row r="10" spans="1:17" ht="21" customHeight="1">
      <c r="A10" s="55" t="s">
        <v>215</v>
      </c>
      <c r="B10" s="37" t="s">
        <v>302</v>
      </c>
      <c r="C10" s="37" t="s">
        <v>303</v>
      </c>
      <c r="D10" s="58" t="s">
        <v>304</v>
      </c>
      <c r="E10" s="59">
        <v>1</v>
      </c>
      <c r="F10" s="34">
        <v>1000</v>
      </c>
      <c r="G10" s="34">
        <v>1000</v>
      </c>
      <c r="H10" s="34">
        <v>1000</v>
      </c>
      <c r="I10" s="34"/>
      <c r="J10" s="34"/>
      <c r="K10" s="34"/>
      <c r="L10" s="34"/>
      <c r="M10" s="34"/>
      <c r="N10" s="34"/>
      <c r="O10" s="34"/>
      <c r="P10" s="34"/>
      <c r="Q10" s="34"/>
    </row>
    <row r="11" spans="1:17" ht="21" customHeight="1">
      <c r="A11" s="55" t="s">
        <v>215</v>
      </c>
      <c r="B11" s="37" t="s">
        <v>305</v>
      </c>
      <c r="C11" s="37" t="s">
        <v>306</v>
      </c>
      <c r="D11" s="58" t="s">
        <v>307</v>
      </c>
      <c r="E11" s="59">
        <v>1</v>
      </c>
      <c r="F11" s="34"/>
      <c r="G11" s="34">
        <v>5000</v>
      </c>
      <c r="H11" s="34">
        <v>5000</v>
      </c>
      <c r="I11" s="34"/>
      <c r="J11" s="34"/>
      <c r="K11" s="34"/>
      <c r="L11" s="34"/>
      <c r="M11" s="34"/>
      <c r="N11" s="34"/>
      <c r="O11" s="34"/>
      <c r="P11" s="34"/>
      <c r="Q11" s="34"/>
    </row>
    <row r="12" spans="1:17" ht="21" customHeight="1">
      <c r="A12" s="55" t="s">
        <v>215</v>
      </c>
      <c r="B12" s="37" t="s">
        <v>308</v>
      </c>
      <c r="C12" s="37" t="s">
        <v>309</v>
      </c>
      <c r="D12" s="58" t="s">
        <v>310</v>
      </c>
      <c r="E12" s="59">
        <v>1</v>
      </c>
      <c r="F12" s="34">
        <v>206000</v>
      </c>
      <c r="G12" s="34">
        <v>206000</v>
      </c>
      <c r="H12" s="34"/>
      <c r="I12" s="34"/>
      <c r="J12" s="34"/>
      <c r="K12" s="34"/>
      <c r="L12" s="34">
        <v>206000</v>
      </c>
      <c r="M12" s="34"/>
      <c r="N12" s="34"/>
      <c r="O12" s="34"/>
      <c r="P12" s="34"/>
      <c r="Q12" s="34">
        <v>206000</v>
      </c>
    </row>
    <row r="13" spans="1:17" ht="21" customHeight="1">
      <c r="A13" s="55" t="s">
        <v>215</v>
      </c>
      <c r="B13" s="37" t="s">
        <v>308</v>
      </c>
      <c r="C13" s="37" t="s">
        <v>309</v>
      </c>
      <c r="D13" s="58" t="s">
        <v>310</v>
      </c>
      <c r="E13" s="59">
        <v>1</v>
      </c>
      <c r="F13" s="34">
        <v>54000</v>
      </c>
      <c r="G13" s="34">
        <v>54000</v>
      </c>
      <c r="H13" s="34"/>
      <c r="I13" s="34"/>
      <c r="J13" s="34"/>
      <c r="K13" s="34"/>
      <c r="L13" s="34">
        <v>54000</v>
      </c>
      <c r="M13" s="34"/>
      <c r="N13" s="34"/>
      <c r="O13" s="34"/>
      <c r="P13" s="34"/>
      <c r="Q13" s="34">
        <v>54000</v>
      </c>
    </row>
    <row r="14" spans="1:17" ht="21" customHeight="1">
      <c r="A14" s="55" t="s">
        <v>215</v>
      </c>
      <c r="B14" s="37" t="s">
        <v>308</v>
      </c>
      <c r="C14" s="37" t="s">
        <v>309</v>
      </c>
      <c r="D14" s="58" t="s">
        <v>310</v>
      </c>
      <c r="E14" s="59">
        <v>1</v>
      </c>
      <c r="F14" s="34">
        <v>110000</v>
      </c>
      <c r="G14" s="34">
        <v>110000</v>
      </c>
      <c r="H14" s="34"/>
      <c r="I14" s="34"/>
      <c r="J14" s="34"/>
      <c r="K14" s="34"/>
      <c r="L14" s="34">
        <v>110000</v>
      </c>
      <c r="M14" s="34"/>
      <c r="N14" s="34"/>
      <c r="O14" s="34"/>
      <c r="P14" s="34"/>
      <c r="Q14" s="34">
        <v>110000</v>
      </c>
    </row>
    <row r="15" spans="1:17" ht="21" customHeight="1">
      <c r="A15" s="55" t="s">
        <v>215</v>
      </c>
      <c r="B15" s="37" t="s">
        <v>311</v>
      </c>
      <c r="C15" s="37" t="s">
        <v>312</v>
      </c>
      <c r="D15" s="58" t="s">
        <v>304</v>
      </c>
      <c r="E15" s="59">
        <v>1</v>
      </c>
      <c r="F15" s="34">
        <v>1000</v>
      </c>
      <c r="G15" s="34">
        <v>1000</v>
      </c>
      <c r="H15" s="34">
        <v>1000</v>
      </c>
      <c r="I15" s="34"/>
      <c r="J15" s="34"/>
      <c r="K15" s="34"/>
      <c r="L15" s="34"/>
      <c r="M15" s="34"/>
      <c r="N15" s="34"/>
      <c r="O15" s="34"/>
      <c r="P15" s="34"/>
      <c r="Q15" s="34"/>
    </row>
    <row r="16" spans="1:17" ht="21" customHeight="1">
      <c r="A16" s="55" t="s">
        <v>170</v>
      </c>
      <c r="B16" s="37" t="s">
        <v>313</v>
      </c>
      <c r="C16" s="37" t="s">
        <v>314</v>
      </c>
      <c r="D16" s="58" t="s">
        <v>307</v>
      </c>
      <c r="E16" s="59">
        <v>1</v>
      </c>
      <c r="F16" s="34"/>
      <c r="G16" s="34">
        <v>3000</v>
      </c>
      <c r="H16" s="34">
        <v>3000</v>
      </c>
      <c r="I16" s="34"/>
      <c r="J16" s="34"/>
      <c r="K16" s="34"/>
      <c r="L16" s="34"/>
      <c r="M16" s="34"/>
      <c r="N16" s="34"/>
      <c r="O16" s="34"/>
      <c r="P16" s="34"/>
      <c r="Q16" s="34"/>
    </row>
    <row r="17" spans="1:17" ht="21" customHeight="1">
      <c r="A17" s="55" t="s">
        <v>170</v>
      </c>
      <c r="B17" s="37" t="s">
        <v>315</v>
      </c>
      <c r="C17" s="37" t="s">
        <v>316</v>
      </c>
      <c r="D17" s="58" t="s">
        <v>307</v>
      </c>
      <c r="E17" s="59">
        <v>1</v>
      </c>
      <c r="F17" s="34">
        <v>7000</v>
      </c>
      <c r="G17" s="34">
        <v>7000</v>
      </c>
      <c r="H17" s="34">
        <v>7000</v>
      </c>
      <c r="I17" s="34"/>
      <c r="J17" s="34"/>
      <c r="K17" s="34"/>
      <c r="L17" s="34"/>
      <c r="M17" s="34"/>
      <c r="N17" s="34"/>
      <c r="O17" s="34"/>
      <c r="P17" s="34"/>
      <c r="Q17" s="34"/>
    </row>
    <row r="18" spans="1:17" ht="21" customHeight="1">
      <c r="A18" s="55" t="s">
        <v>170</v>
      </c>
      <c r="B18" s="37" t="s">
        <v>317</v>
      </c>
      <c r="C18" s="37" t="s">
        <v>318</v>
      </c>
      <c r="D18" s="58" t="s">
        <v>307</v>
      </c>
      <c r="E18" s="59">
        <v>1</v>
      </c>
      <c r="F18" s="34"/>
      <c r="G18" s="34">
        <v>6000</v>
      </c>
      <c r="H18" s="34">
        <v>6000</v>
      </c>
      <c r="I18" s="34"/>
      <c r="J18" s="34"/>
      <c r="K18" s="34"/>
      <c r="L18" s="34"/>
      <c r="M18" s="34"/>
      <c r="N18" s="34"/>
      <c r="O18" s="34"/>
      <c r="P18" s="34"/>
      <c r="Q18" s="34"/>
    </row>
    <row r="19" spans="1:17" ht="21" customHeight="1">
      <c r="A19" s="55" t="s">
        <v>183</v>
      </c>
      <c r="B19" s="37" t="s">
        <v>319</v>
      </c>
      <c r="C19" s="37" t="s">
        <v>320</v>
      </c>
      <c r="D19" s="58" t="s">
        <v>321</v>
      </c>
      <c r="E19" s="59">
        <v>20</v>
      </c>
      <c r="F19" s="34">
        <v>3000</v>
      </c>
      <c r="G19" s="34">
        <v>3000</v>
      </c>
      <c r="H19" s="34">
        <v>3000</v>
      </c>
      <c r="I19" s="34"/>
      <c r="J19" s="34"/>
      <c r="K19" s="34"/>
      <c r="L19" s="34"/>
      <c r="M19" s="34"/>
      <c r="N19" s="34"/>
      <c r="O19" s="34"/>
      <c r="P19" s="34"/>
      <c r="Q19" s="34"/>
    </row>
    <row r="20" spans="1:17" ht="21" customHeight="1">
      <c r="A20" s="55" t="s">
        <v>183</v>
      </c>
      <c r="B20" s="37" t="s">
        <v>322</v>
      </c>
      <c r="C20" s="37" t="s">
        <v>323</v>
      </c>
      <c r="D20" s="58" t="s">
        <v>307</v>
      </c>
      <c r="E20" s="59">
        <v>1</v>
      </c>
      <c r="F20" s="34">
        <v>62000</v>
      </c>
      <c r="G20" s="34">
        <v>62000</v>
      </c>
      <c r="H20" s="34">
        <v>62000</v>
      </c>
      <c r="I20" s="34"/>
      <c r="J20" s="34"/>
      <c r="K20" s="34"/>
      <c r="L20" s="34"/>
      <c r="M20" s="34"/>
      <c r="N20" s="34"/>
      <c r="O20" s="34"/>
      <c r="P20" s="34"/>
      <c r="Q20" s="34"/>
    </row>
    <row r="21" spans="1:17" ht="21" customHeight="1">
      <c r="A21" s="138" t="s">
        <v>97</v>
      </c>
      <c r="B21" s="129"/>
      <c r="C21" s="129"/>
      <c r="D21" s="129"/>
      <c r="E21" s="139"/>
      <c r="F21" s="34">
        <v>454500</v>
      </c>
      <c r="G21" s="34">
        <v>468500</v>
      </c>
      <c r="H21" s="34">
        <v>98500</v>
      </c>
      <c r="I21" s="34"/>
      <c r="J21" s="34"/>
      <c r="K21" s="34"/>
      <c r="L21" s="34">
        <v>370000</v>
      </c>
      <c r="M21" s="34"/>
      <c r="N21" s="34"/>
      <c r="O21" s="34"/>
      <c r="P21" s="34"/>
      <c r="Q21" s="34">
        <v>370000</v>
      </c>
    </row>
  </sheetData>
  <mergeCells count="16">
    <mergeCell ref="A21:E21"/>
    <mergeCell ref="H5:H6"/>
    <mergeCell ref="A2:Q2"/>
    <mergeCell ref="A4:A6"/>
    <mergeCell ref="B4:B6"/>
    <mergeCell ref="C4:C6"/>
    <mergeCell ref="D4:D6"/>
    <mergeCell ref="E4:E6"/>
    <mergeCell ref="F4:F6"/>
    <mergeCell ref="G4:Q4"/>
    <mergeCell ref="I5:I6"/>
    <mergeCell ref="J5:J6"/>
    <mergeCell ref="A3:F3"/>
    <mergeCell ref="K5:K6"/>
    <mergeCell ref="G5:G6"/>
    <mergeCell ref="L5:Q5"/>
  </mergeCells>
  <phoneticPr fontId="31" type="noConversion"/>
  <pageMargins left="0.70866141732283472" right="0.70866141732283472" top="0.74803149606299213" bottom="0.74803149606299213" header="0.31496062992125984" footer="0.31496062992125984"/>
  <pageSetup paperSize="9" scale="48" orientation="landscape" r:id="rId1"/>
  <extLst/>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3"/>
  <sheetViews>
    <sheetView showZeros="0" workbookViewId="0">
      <selection activeCell="M20" sqref="M20"/>
    </sheetView>
  </sheetViews>
  <sheetFormatPr defaultColWidth="9.125" defaultRowHeight="14.25" customHeight="1"/>
  <cols>
    <col min="1" max="1" width="27.25" customWidth="1"/>
    <col min="2" max="2" width="23.875" customWidth="1"/>
    <col min="3" max="3" width="21.625" customWidth="1"/>
    <col min="4" max="5" width="16.625" customWidth="1"/>
    <col min="6" max="6" width="9.625" customWidth="1"/>
    <col min="7" max="7" width="8.875" customWidth="1"/>
    <col min="8" max="8" width="14.125" customWidth="1"/>
    <col min="9" max="9" width="16.625" customWidth="1"/>
    <col min="10" max="10" width="11.875" customWidth="1"/>
    <col min="11" max="11" width="12" customWidth="1"/>
    <col min="12" max="12" width="9.625" customWidth="1"/>
    <col min="13" max="13" width="9.375" customWidth="1"/>
    <col min="14" max="14" width="16.625" customWidth="1"/>
  </cols>
  <sheetData>
    <row r="1" spans="1:14" ht="13.5" customHeight="1">
      <c r="A1" s="18"/>
      <c r="B1" s="18"/>
      <c r="C1" s="18"/>
      <c r="D1" s="18"/>
      <c r="E1" s="18"/>
      <c r="F1" s="18"/>
      <c r="G1" s="18"/>
      <c r="H1" s="23"/>
      <c r="I1" s="18"/>
      <c r="J1" s="18"/>
      <c r="K1" s="18"/>
      <c r="L1" s="21"/>
      <c r="M1" s="24"/>
      <c r="N1" s="25" t="s">
        <v>324</v>
      </c>
    </row>
    <row r="2" spans="1:14" ht="27.75" customHeight="1">
      <c r="A2" s="140" t="s">
        <v>325</v>
      </c>
      <c r="B2" s="141"/>
      <c r="C2" s="141"/>
      <c r="D2" s="141"/>
      <c r="E2" s="141"/>
      <c r="F2" s="141"/>
      <c r="G2" s="141"/>
      <c r="H2" s="142"/>
      <c r="I2" s="141"/>
      <c r="J2" s="141"/>
      <c r="K2" s="141"/>
      <c r="L2" s="105"/>
      <c r="M2" s="142"/>
      <c r="N2" s="141"/>
    </row>
    <row r="3" spans="1:14" ht="18.75" customHeight="1">
      <c r="A3" s="143" t="str">
        <f>"单位名称："&amp;"玉溪市红塔区审计局"</f>
        <v>单位名称：玉溪市红塔区审计局</v>
      </c>
      <c r="B3" s="115"/>
      <c r="C3" s="115"/>
      <c r="D3" s="14"/>
      <c r="E3" s="14"/>
      <c r="F3" s="14"/>
      <c r="G3" s="14"/>
      <c r="H3" s="23"/>
      <c r="I3" s="18"/>
      <c r="J3" s="18"/>
      <c r="K3" s="18"/>
      <c r="L3" s="22"/>
      <c r="M3" s="26"/>
      <c r="N3" s="27" t="s">
        <v>122</v>
      </c>
    </row>
    <row r="4" spans="1:14" ht="15.75" customHeight="1">
      <c r="A4" s="116" t="s">
        <v>289</v>
      </c>
      <c r="B4" s="116" t="s">
        <v>326</v>
      </c>
      <c r="C4" s="116" t="s">
        <v>327</v>
      </c>
      <c r="D4" s="116" t="s">
        <v>138</v>
      </c>
      <c r="E4" s="116"/>
      <c r="F4" s="116"/>
      <c r="G4" s="116"/>
      <c r="H4" s="130"/>
      <c r="I4" s="116"/>
      <c r="J4" s="116"/>
      <c r="K4" s="116"/>
      <c r="L4" s="121"/>
      <c r="M4" s="130"/>
      <c r="N4" s="116"/>
    </row>
    <row r="5" spans="1:14" ht="17.25" customHeight="1">
      <c r="A5" s="116"/>
      <c r="B5" s="116"/>
      <c r="C5" s="116"/>
      <c r="D5" s="116" t="s">
        <v>30</v>
      </c>
      <c r="E5" s="116" t="s">
        <v>33</v>
      </c>
      <c r="F5" s="116" t="s">
        <v>295</v>
      </c>
      <c r="G5" s="116" t="s">
        <v>296</v>
      </c>
      <c r="H5" s="130" t="s">
        <v>297</v>
      </c>
      <c r="I5" s="116" t="s">
        <v>298</v>
      </c>
      <c r="J5" s="116"/>
      <c r="K5" s="116"/>
      <c r="L5" s="121"/>
      <c r="M5" s="130"/>
      <c r="N5" s="116"/>
    </row>
    <row r="6" spans="1:14" ht="54" customHeight="1">
      <c r="A6" s="116"/>
      <c r="B6" s="116"/>
      <c r="C6" s="116"/>
      <c r="D6" s="116"/>
      <c r="E6" s="116"/>
      <c r="F6" s="116"/>
      <c r="G6" s="116"/>
      <c r="H6" s="130"/>
      <c r="I6" s="43" t="s">
        <v>32</v>
      </c>
      <c r="J6" s="43" t="s">
        <v>43</v>
      </c>
      <c r="K6" s="43" t="s">
        <v>145</v>
      </c>
      <c r="L6" s="53" t="s">
        <v>39</v>
      </c>
      <c r="M6" s="53" t="s">
        <v>40</v>
      </c>
      <c r="N6" s="43" t="s">
        <v>41</v>
      </c>
    </row>
    <row r="7" spans="1:14" ht="15" customHeight="1">
      <c r="A7" s="43">
        <v>1</v>
      </c>
      <c r="B7" s="43">
        <v>2</v>
      </c>
      <c r="C7" s="43">
        <v>3</v>
      </c>
      <c r="D7" s="53">
        <v>4</v>
      </c>
      <c r="E7" s="53">
        <v>5</v>
      </c>
      <c r="F7" s="53">
        <v>6</v>
      </c>
      <c r="G7" s="53">
        <v>7</v>
      </c>
      <c r="H7" s="53">
        <v>8</v>
      </c>
      <c r="I7" s="53">
        <v>9</v>
      </c>
      <c r="J7" s="53">
        <v>10</v>
      </c>
      <c r="K7" s="53">
        <v>11</v>
      </c>
      <c r="L7" s="53">
        <v>12</v>
      </c>
      <c r="M7" s="53">
        <v>13</v>
      </c>
      <c r="N7" s="53">
        <v>14</v>
      </c>
    </row>
    <row r="8" spans="1:14" ht="21" customHeight="1">
      <c r="A8" s="37" t="s">
        <v>385</v>
      </c>
      <c r="B8" s="37"/>
      <c r="C8" s="37"/>
      <c r="D8" s="54">
        <v>444000</v>
      </c>
      <c r="E8" s="54">
        <v>74000</v>
      </c>
      <c r="F8" s="54"/>
      <c r="G8" s="54"/>
      <c r="H8" s="54"/>
      <c r="I8" s="54">
        <v>370000</v>
      </c>
      <c r="J8" s="54"/>
      <c r="K8" s="54"/>
      <c r="L8" s="54"/>
      <c r="M8" s="54"/>
      <c r="N8" s="54">
        <v>370000</v>
      </c>
    </row>
    <row r="9" spans="1:14" ht="21" customHeight="1">
      <c r="A9" s="55" t="s">
        <v>215</v>
      </c>
      <c r="B9" s="37" t="s">
        <v>308</v>
      </c>
      <c r="C9" s="37" t="s">
        <v>328</v>
      </c>
      <c r="D9" s="56">
        <v>370000</v>
      </c>
      <c r="E9" s="56"/>
      <c r="F9" s="56"/>
      <c r="G9" s="56"/>
      <c r="H9" s="56"/>
      <c r="I9" s="56">
        <v>370000</v>
      </c>
      <c r="J9" s="56"/>
      <c r="K9" s="56"/>
      <c r="L9" s="56"/>
      <c r="M9" s="56"/>
      <c r="N9" s="56">
        <v>370000</v>
      </c>
    </row>
    <row r="10" spans="1:14" ht="21" customHeight="1">
      <c r="A10" s="55" t="s">
        <v>215</v>
      </c>
      <c r="B10" s="37" t="s">
        <v>305</v>
      </c>
      <c r="C10" s="37" t="s">
        <v>329</v>
      </c>
      <c r="D10" s="56">
        <v>5000</v>
      </c>
      <c r="E10" s="56">
        <v>5000</v>
      </c>
      <c r="F10" s="56"/>
      <c r="G10" s="56"/>
      <c r="H10" s="56"/>
      <c r="I10" s="56"/>
      <c r="J10" s="56"/>
      <c r="K10" s="56"/>
      <c r="L10" s="56"/>
      <c r="M10" s="56"/>
      <c r="N10" s="56"/>
    </row>
    <row r="11" spans="1:14" ht="21" customHeight="1">
      <c r="A11" s="55" t="s">
        <v>170</v>
      </c>
      <c r="B11" s="37" t="s">
        <v>315</v>
      </c>
      <c r="C11" s="37" t="s">
        <v>330</v>
      </c>
      <c r="D11" s="56">
        <v>7000</v>
      </c>
      <c r="E11" s="56">
        <v>7000</v>
      </c>
      <c r="F11" s="56"/>
      <c r="G11" s="56"/>
      <c r="H11" s="56"/>
      <c r="I11" s="56"/>
      <c r="J11" s="56"/>
      <c r="K11" s="56"/>
      <c r="L11" s="56"/>
      <c r="M11" s="56"/>
      <c r="N11" s="56"/>
    </row>
    <row r="12" spans="1:14" ht="21" customHeight="1">
      <c r="A12" s="55" t="s">
        <v>183</v>
      </c>
      <c r="B12" s="37" t="s">
        <v>322</v>
      </c>
      <c r="C12" s="37" t="s">
        <v>331</v>
      </c>
      <c r="D12" s="56">
        <v>62000</v>
      </c>
      <c r="E12" s="56">
        <v>62000</v>
      </c>
      <c r="F12" s="56"/>
      <c r="G12" s="56"/>
      <c r="H12" s="56"/>
      <c r="I12" s="56"/>
      <c r="J12" s="56"/>
      <c r="K12" s="56"/>
      <c r="L12" s="56"/>
      <c r="M12" s="56"/>
      <c r="N12" s="56"/>
    </row>
    <row r="13" spans="1:14" ht="21" customHeight="1">
      <c r="A13" s="138" t="s">
        <v>97</v>
      </c>
      <c r="B13" s="129"/>
      <c r="C13" s="129"/>
      <c r="D13" s="54">
        <v>444000</v>
      </c>
      <c r="E13" s="54">
        <v>74000</v>
      </c>
      <c r="F13" s="54"/>
      <c r="G13" s="54"/>
      <c r="H13" s="54"/>
      <c r="I13" s="54">
        <v>370000</v>
      </c>
      <c r="J13" s="54"/>
      <c r="K13" s="54"/>
      <c r="L13" s="54"/>
      <c r="M13" s="54"/>
      <c r="N13" s="54">
        <v>370000</v>
      </c>
    </row>
  </sheetData>
  <mergeCells count="13">
    <mergeCell ref="A13:C13"/>
    <mergeCell ref="E5:E6"/>
    <mergeCell ref="A2:N2"/>
    <mergeCell ref="A4:A6"/>
    <mergeCell ref="B4:B6"/>
    <mergeCell ref="C4:C6"/>
    <mergeCell ref="D4:N4"/>
    <mergeCell ref="F5:F6"/>
    <mergeCell ref="G5:G6"/>
    <mergeCell ref="A3:C3"/>
    <mergeCell ref="H5:H6"/>
    <mergeCell ref="D5:D6"/>
    <mergeCell ref="I5:N5"/>
  </mergeCells>
  <phoneticPr fontId="31" type="noConversion"/>
  <pageMargins left="0.70866141732283472" right="0.70866141732283472" top="0.74803149606299213" bottom="0.74803149606299213" header="0.31496062992125984" footer="0.31496062992125984"/>
  <pageSetup paperSize="9" scale="62" orientation="landscape" r:id="rId1"/>
  <extLst/>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X9"/>
  <sheetViews>
    <sheetView showZeros="0" workbookViewId="0">
      <selection activeCell="K20" sqref="K20"/>
    </sheetView>
  </sheetViews>
  <sheetFormatPr defaultColWidth="9.125" defaultRowHeight="14.25" customHeight="1"/>
  <cols>
    <col min="1" max="1" width="22.875" customWidth="1"/>
    <col min="2" max="4" width="15.25" customWidth="1"/>
    <col min="5" max="23" width="10.75" customWidth="1"/>
    <col min="24" max="24" width="15.25" customWidth="1"/>
  </cols>
  <sheetData>
    <row r="1" spans="1:24" ht="13.5" customHeight="1">
      <c r="D1" s="11"/>
      <c r="W1" s="21"/>
      <c r="X1" s="21" t="s">
        <v>332</v>
      </c>
    </row>
    <row r="2" spans="1:24" ht="27.75" customHeight="1">
      <c r="A2" s="140" t="s">
        <v>333</v>
      </c>
      <c r="B2" s="104"/>
      <c r="C2" s="104"/>
      <c r="D2" s="104"/>
      <c r="E2" s="104"/>
      <c r="F2" s="104"/>
      <c r="G2" s="104"/>
      <c r="H2" s="104"/>
      <c r="I2" s="104"/>
      <c r="J2" s="104"/>
      <c r="K2" s="104"/>
      <c r="L2" s="104"/>
      <c r="M2" s="104"/>
      <c r="N2" s="104"/>
      <c r="O2" s="104"/>
      <c r="P2" s="104"/>
      <c r="Q2" s="104"/>
      <c r="R2" s="104"/>
      <c r="S2" s="104"/>
      <c r="T2" s="104"/>
      <c r="U2" s="104"/>
      <c r="V2" s="104"/>
      <c r="W2" s="104"/>
      <c r="X2" s="104"/>
    </row>
    <row r="3" spans="1:24" ht="18" customHeight="1">
      <c r="A3" s="143" t="str">
        <f>"单位名称："&amp;"玉溪市红塔区审计局"</f>
        <v>单位名称：玉溪市红塔区审计局</v>
      </c>
      <c r="B3" s="115"/>
      <c r="C3" s="115"/>
      <c r="D3" s="144"/>
      <c r="E3" s="127"/>
      <c r="F3" s="127"/>
      <c r="G3" s="127"/>
      <c r="H3" s="127"/>
      <c r="I3" s="127"/>
      <c r="W3" s="22"/>
      <c r="X3" s="22" t="s">
        <v>122</v>
      </c>
    </row>
    <row r="4" spans="1:24" ht="19.5" customHeight="1">
      <c r="A4" s="97" t="s">
        <v>334</v>
      </c>
      <c r="B4" s="97" t="s">
        <v>138</v>
      </c>
      <c r="C4" s="97"/>
      <c r="D4" s="97"/>
      <c r="E4" s="97" t="s">
        <v>335</v>
      </c>
      <c r="F4" s="97"/>
      <c r="G4" s="97"/>
      <c r="H4" s="97"/>
      <c r="I4" s="97"/>
      <c r="J4" s="97"/>
      <c r="K4" s="97"/>
      <c r="L4" s="97"/>
      <c r="M4" s="97"/>
      <c r="N4" s="97"/>
      <c r="O4" s="97"/>
      <c r="P4" s="97"/>
      <c r="Q4" s="97"/>
      <c r="R4" s="97"/>
      <c r="S4" s="97"/>
      <c r="T4" s="97"/>
      <c r="U4" s="97"/>
      <c r="V4" s="97"/>
      <c r="W4" s="97"/>
      <c r="X4" s="97"/>
    </row>
    <row r="5" spans="1:24" ht="40.5" customHeight="1">
      <c r="A5" s="97"/>
      <c r="B5" s="51" t="s">
        <v>30</v>
      </c>
      <c r="C5" s="43" t="s">
        <v>33</v>
      </c>
      <c r="D5" s="43" t="s">
        <v>336</v>
      </c>
      <c r="E5" s="51" t="s">
        <v>337</v>
      </c>
      <c r="F5" s="51" t="s">
        <v>338</v>
      </c>
      <c r="G5" s="51" t="s">
        <v>339</v>
      </c>
      <c r="H5" s="51" t="s">
        <v>340</v>
      </c>
      <c r="I5" s="51" t="s">
        <v>341</v>
      </c>
      <c r="J5" s="51" t="s">
        <v>342</v>
      </c>
      <c r="K5" s="51" t="s">
        <v>343</v>
      </c>
      <c r="L5" s="51" t="s">
        <v>344</v>
      </c>
      <c r="M5" s="51" t="s">
        <v>345</v>
      </c>
      <c r="N5" s="51" t="s">
        <v>346</v>
      </c>
      <c r="O5" s="51" t="s">
        <v>347</v>
      </c>
      <c r="P5" s="51" t="s">
        <v>348</v>
      </c>
      <c r="Q5" s="51" t="s">
        <v>349</v>
      </c>
      <c r="R5" s="51" t="s">
        <v>350</v>
      </c>
      <c r="S5" s="51" t="s">
        <v>351</v>
      </c>
      <c r="T5" s="51" t="s">
        <v>352</v>
      </c>
      <c r="U5" s="51" t="s">
        <v>353</v>
      </c>
      <c r="V5" s="51" t="s">
        <v>354</v>
      </c>
      <c r="W5" s="51" t="s">
        <v>355</v>
      </c>
      <c r="X5" s="51" t="s">
        <v>356</v>
      </c>
    </row>
    <row r="6" spans="1:24" ht="19.5" customHeight="1">
      <c r="A6" s="51">
        <v>1</v>
      </c>
      <c r="B6" s="51">
        <v>2</v>
      </c>
      <c r="C6" s="51">
        <v>3</v>
      </c>
      <c r="D6" s="51">
        <v>4</v>
      </c>
      <c r="E6" s="51">
        <v>5</v>
      </c>
      <c r="F6" s="51">
        <v>6</v>
      </c>
      <c r="G6" s="51">
        <v>7</v>
      </c>
      <c r="H6" s="51">
        <v>8</v>
      </c>
      <c r="I6" s="51">
        <v>9</v>
      </c>
      <c r="J6" s="51">
        <v>10</v>
      </c>
      <c r="K6" s="51">
        <v>11</v>
      </c>
      <c r="L6" s="51">
        <v>12</v>
      </c>
      <c r="M6" s="51">
        <v>13</v>
      </c>
      <c r="N6" s="51">
        <v>14</v>
      </c>
      <c r="O6" s="51">
        <v>15</v>
      </c>
      <c r="P6" s="51">
        <v>16</v>
      </c>
      <c r="Q6" s="51">
        <v>17</v>
      </c>
      <c r="R6" s="51">
        <v>18</v>
      </c>
      <c r="S6" s="51">
        <v>19</v>
      </c>
      <c r="T6" s="51">
        <v>20</v>
      </c>
      <c r="U6" s="51">
        <v>21</v>
      </c>
      <c r="V6" s="51">
        <v>22</v>
      </c>
      <c r="W6" s="51">
        <v>23</v>
      </c>
      <c r="X6" s="51">
        <v>24</v>
      </c>
    </row>
    <row r="7" spans="1:24" ht="28.35" customHeight="1">
      <c r="A7" s="37"/>
      <c r="B7" s="34"/>
      <c r="C7" s="34"/>
      <c r="D7" s="34"/>
      <c r="E7" s="34"/>
      <c r="F7" s="34"/>
      <c r="G7" s="34"/>
      <c r="H7" s="34"/>
      <c r="I7" s="34"/>
      <c r="J7" s="34"/>
      <c r="K7" s="34"/>
      <c r="L7" s="34"/>
      <c r="M7" s="34"/>
      <c r="N7" s="34"/>
      <c r="O7" s="34"/>
      <c r="P7" s="34"/>
      <c r="Q7" s="34"/>
      <c r="R7" s="34"/>
      <c r="S7" s="34"/>
      <c r="T7" s="34"/>
      <c r="U7" s="34"/>
      <c r="V7" s="34"/>
      <c r="W7" s="52"/>
      <c r="X7" s="34"/>
    </row>
    <row r="8" spans="1:24" ht="29.85" customHeight="1">
      <c r="A8" s="37"/>
      <c r="B8" s="34"/>
      <c r="C8" s="34"/>
      <c r="D8" s="34"/>
      <c r="E8" s="34"/>
      <c r="F8" s="34"/>
      <c r="G8" s="34"/>
      <c r="H8" s="34"/>
      <c r="I8" s="34"/>
      <c r="J8" s="34"/>
      <c r="K8" s="34"/>
      <c r="L8" s="34"/>
      <c r="M8" s="34"/>
      <c r="N8" s="34"/>
      <c r="O8" s="34"/>
      <c r="P8" s="34"/>
      <c r="Q8" s="34"/>
      <c r="R8" s="34"/>
      <c r="S8" s="34"/>
      <c r="T8" s="34"/>
      <c r="U8" s="34"/>
      <c r="V8" s="34"/>
      <c r="W8" s="52"/>
      <c r="X8" s="34"/>
    </row>
    <row r="9" spans="1:24" ht="22.5" customHeight="1">
      <c r="A9" s="92" t="s">
        <v>394</v>
      </c>
    </row>
  </sheetData>
  <mergeCells count="5">
    <mergeCell ref="A2:X2"/>
    <mergeCell ref="A4:A5"/>
    <mergeCell ref="B4:D4"/>
    <mergeCell ref="E4:X4"/>
    <mergeCell ref="A3:I3"/>
  </mergeCells>
  <phoneticPr fontId="31" type="noConversion"/>
  <pageMargins left="0.70866141732283472" right="0.70866141732283472" top="0.74803149606299213" bottom="0.74803149606299213" header="0.31496062992125984" footer="0.31496062992125984"/>
  <pageSetup paperSize="9" scale="46" orientation="landscape" r:id="rId1"/>
  <extLst/>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8"/>
  <sheetViews>
    <sheetView showZeros="0" workbookViewId="0">
      <selection activeCell="C12" sqref="C12"/>
    </sheetView>
  </sheetViews>
  <sheetFormatPr defaultColWidth="9.125" defaultRowHeight="12" customHeight="1"/>
  <cols>
    <col min="1"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8.625" customWidth="1"/>
  </cols>
  <sheetData>
    <row r="1" spans="1:10" ht="12" customHeight="1">
      <c r="J1" s="21" t="s">
        <v>357</v>
      </c>
    </row>
    <row r="2" spans="1:10" ht="28.5" customHeight="1">
      <c r="A2" s="95" t="s">
        <v>358</v>
      </c>
      <c r="B2" s="104"/>
      <c r="C2" s="104"/>
      <c r="D2" s="104"/>
      <c r="E2" s="104"/>
      <c r="F2" s="105"/>
      <c r="G2" s="104"/>
      <c r="H2" s="105"/>
      <c r="I2" s="105"/>
      <c r="J2" s="104"/>
    </row>
    <row r="3" spans="1:10" ht="17.25" customHeight="1">
      <c r="A3" s="125" t="str">
        <f>"单位名称："&amp;"玉溪市红塔区审计局"</f>
        <v>单位名称：玉溪市红塔区审计局</v>
      </c>
      <c r="B3" s="101"/>
      <c r="C3" s="101"/>
      <c r="D3" s="101"/>
      <c r="E3" s="101"/>
      <c r="F3" s="101"/>
      <c r="G3" s="101"/>
      <c r="H3" s="101"/>
    </row>
    <row r="4" spans="1:10" ht="44.25" customHeight="1">
      <c r="A4" s="43" t="s">
        <v>236</v>
      </c>
      <c r="B4" s="43" t="s">
        <v>237</v>
      </c>
      <c r="C4" s="43" t="s">
        <v>238</v>
      </c>
      <c r="D4" s="43" t="s">
        <v>239</v>
      </c>
      <c r="E4" s="43" t="s">
        <v>240</v>
      </c>
      <c r="F4" s="44" t="s">
        <v>241</v>
      </c>
      <c r="G4" s="43" t="s">
        <v>242</v>
      </c>
      <c r="H4" s="44" t="s">
        <v>243</v>
      </c>
      <c r="I4" s="44" t="s">
        <v>244</v>
      </c>
      <c r="J4" s="43" t="s">
        <v>245</v>
      </c>
    </row>
    <row r="5" spans="1:10" ht="14.25" customHeight="1">
      <c r="A5" s="43">
        <v>1</v>
      </c>
      <c r="B5" s="43">
        <v>2</v>
      </c>
      <c r="C5" s="43">
        <v>3</v>
      </c>
      <c r="D5" s="43">
        <v>4</v>
      </c>
      <c r="E5" s="43">
        <v>5</v>
      </c>
      <c r="F5" s="44">
        <v>6</v>
      </c>
      <c r="G5" s="43">
        <v>7</v>
      </c>
      <c r="H5" s="44">
        <v>8</v>
      </c>
      <c r="I5" s="44">
        <v>9</v>
      </c>
      <c r="J5" s="43">
        <v>10</v>
      </c>
    </row>
    <row r="6" spans="1:10" ht="21.75" customHeight="1">
      <c r="A6" s="45"/>
      <c r="B6" s="46"/>
      <c r="C6" s="46"/>
      <c r="D6" s="46"/>
      <c r="E6" s="47"/>
      <c r="F6" s="48"/>
      <c r="G6" s="47"/>
      <c r="H6" s="48"/>
      <c r="I6" s="48"/>
      <c r="J6" s="47"/>
    </row>
    <row r="7" spans="1:10" ht="60.75" customHeight="1">
      <c r="A7" s="45"/>
      <c r="B7" s="49"/>
      <c r="C7" s="49"/>
      <c r="D7" s="49"/>
      <c r="E7" s="45"/>
      <c r="F7" s="49"/>
      <c r="G7" s="45"/>
      <c r="H7" s="49"/>
      <c r="I7" s="49"/>
      <c r="J7" s="50"/>
    </row>
    <row r="8" spans="1:10" ht="20.25" customHeight="1">
      <c r="A8" s="92" t="s">
        <v>387</v>
      </c>
    </row>
  </sheetData>
  <mergeCells count="2">
    <mergeCell ref="A2:J2"/>
    <mergeCell ref="A3:H3"/>
  </mergeCells>
  <phoneticPr fontId="31" type="noConversion"/>
  <pageMargins left="0.70866141732283472" right="0.70866141732283472" top="0.74803149606299213" bottom="0.74803149606299213" header="0.31496062992125984" footer="0.31496062992125984"/>
  <pageSetup paperSize="9" scale="66" orientation="landscape" r:id="rId1"/>
  <extLst/>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H11"/>
  <sheetViews>
    <sheetView showZeros="0" workbookViewId="0">
      <selection activeCell="E35" sqref="E35"/>
    </sheetView>
  </sheetViews>
  <sheetFormatPr defaultColWidth="8.875" defaultRowHeight="15" customHeight="1"/>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spans="1:8" ht="18.75" customHeight="1">
      <c r="A1" s="28"/>
      <c r="B1" s="28"/>
      <c r="C1" s="28"/>
      <c r="D1" s="28"/>
      <c r="E1" s="28"/>
      <c r="F1" s="28"/>
      <c r="G1" s="28"/>
      <c r="H1" s="29" t="s">
        <v>359</v>
      </c>
    </row>
    <row r="2" spans="1:8" ht="30.6" customHeight="1">
      <c r="A2" s="149" t="s">
        <v>360</v>
      </c>
      <c r="B2" s="149"/>
      <c r="C2" s="149"/>
      <c r="D2" s="149"/>
      <c r="E2" s="149"/>
      <c r="F2" s="149"/>
      <c r="G2" s="149"/>
      <c r="H2" s="149"/>
    </row>
    <row r="3" spans="1:8" ht="18.75" customHeight="1">
      <c r="A3" s="30" t="str">
        <f>"单位名称："&amp;"玉溪市红塔区审计局"</f>
        <v>单位名称：玉溪市红塔区审计局</v>
      </c>
      <c r="B3" s="28"/>
      <c r="C3" s="28"/>
      <c r="D3" s="28"/>
      <c r="E3" s="28"/>
      <c r="F3" s="28"/>
      <c r="G3" s="28"/>
      <c r="H3" s="28"/>
    </row>
    <row r="4" spans="1:8" ht="18.75" customHeight="1">
      <c r="A4" s="145" t="s">
        <v>131</v>
      </c>
      <c r="B4" s="145" t="s">
        <v>361</v>
      </c>
      <c r="C4" s="145" t="s">
        <v>362</v>
      </c>
      <c r="D4" s="145" t="s">
        <v>363</v>
      </c>
      <c r="E4" s="145" t="s">
        <v>364</v>
      </c>
      <c r="F4" s="145" t="s">
        <v>365</v>
      </c>
      <c r="G4" s="145"/>
      <c r="H4" s="145"/>
    </row>
    <row r="5" spans="1:8" ht="18.75" customHeight="1">
      <c r="A5" s="145"/>
      <c r="B5" s="145"/>
      <c r="C5" s="145"/>
      <c r="D5" s="145"/>
      <c r="E5" s="145"/>
      <c r="F5" s="38" t="s">
        <v>293</v>
      </c>
      <c r="G5" s="38" t="s">
        <v>366</v>
      </c>
      <c r="H5" s="38" t="s">
        <v>367</v>
      </c>
    </row>
    <row r="6" spans="1:8" ht="18.75" customHeight="1">
      <c r="A6" s="39" t="s">
        <v>114</v>
      </c>
      <c r="B6" s="39" t="s">
        <v>115</v>
      </c>
      <c r="C6" s="39" t="s">
        <v>116</v>
      </c>
      <c r="D6" s="39" t="s">
        <v>117</v>
      </c>
      <c r="E6" s="39" t="s">
        <v>118</v>
      </c>
      <c r="F6" s="39" t="s">
        <v>119</v>
      </c>
      <c r="G6" s="39" t="s">
        <v>251</v>
      </c>
      <c r="H6" s="39" t="s">
        <v>368</v>
      </c>
    </row>
    <row r="7" spans="1:8" ht="29.85" customHeight="1">
      <c r="A7" s="40" t="s">
        <v>385</v>
      </c>
      <c r="B7" s="40" t="s">
        <v>369</v>
      </c>
      <c r="C7" s="40" t="s">
        <v>300</v>
      </c>
      <c r="D7" s="40" t="s">
        <v>299</v>
      </c>
      <c r="E7" s="38" t="s">
        <v>301</v>
      </c>
      <c r="F7" s="41">
        <v>7</v>
      </c>
      <c r="G7" s="42">
        <v>1500</v>
      </c>
      <c r="H7" s="42">
        <v>10500</v>
      </c>
    </row>
    <row r="8" spans="1:8" ht="29.85" customHeight="1">
      <c r="A8" s="40" t="s">
        <v>385</v>
      </c>
      <c r="B8" s="40" t="s">
        <v>370</v>
      </c>
      <c r="C8" s="40" t="s">
        <v>312</v>
      </c>
      <c r="D8" s="40" t="s">
        <v>311</v>
      </c>
      <c r="E8" s="38" t="s">
        <v>304</v>
      </c>
      <c r="F8" s="41">
        <v>1</v>
      </c>
      <c r="G8" s="42">
        <v>1000</v>
      </c>
      <c r="H8" s="42">
        <v>1000</v>
      </c>
    </row>
    <row r="9" spans="1:8" ht="29.85" customHeight="1">
      <c r="A9" s="40" t="s">
        <v>385</v>
      </c>
      <c r="B9" s="40" t="s">
        <v>370</v>
      </c>
      <c r="C9" s="40" t="s">
        <v>303</v>
      </c>
      <c r="D9" s="40" t="s">
        <v>302</v>
      </c>
      <c r="E9" s="38" t="s">
        <v>304</v>
      </c>
      <c r="F9" s="41">
        <v>1</v>
      </c>
      <c r="G9" s="42">
        <v>1000</v>
      </c>
      <c r="H9" s="42">
        <v>1000</v>
      </c>
    </row>
    <row r="10" spans="1:8" ht="20.100000000000001" customHeight="1">
      <c r="A10" s="145" t="s">
        <v>30</v>
      </c>
      <c r="B10" s="145"/>
      <c r="C10" s="145"/>
      <c r="D10" s="145"/>
      <c r="E10" s="145"/>
      <c r="F10" s="41">
        <v>9</v>
      </c>
      <c r="G10" s="42"/>
      <c r="H10" s="42">
        <v>12500</v>
      </c>
    </row>
    <row r="11" spans="1:8" ht="19.5" customHeight="1">
      <c r="A11" s="146" t="s">
        <v>371</v>
      </c>
      <c r="B11" s="146"/>
      <c r="C11" s="146"/>
      <c r="D11" s="146"/>
      <c r="E11" s="146"/>
      <c r="F11" s="147"/>
      <c r="G11" s="148"/>
      <c r="H11" s="148"/>
    </row>
  </sheetData>
  <mergeCells count="9">
    <mergeCell ref="A10:E10"/>
    <mergeCell ref="A11:H11"/>
    <mergeCell ref="A2:H2"/>
    <mergeCell ref="A4:A5"/>
    <mergeCell ref="B4:B5"/>
    <mergeCell ref="C4:C5"/>
    <mergeCell ref="D4:D5"/>
    <mergeCell ref="E4:E5"/>
    <mergeCell ref="F4:H4"/>
  </mergeCells>
  <phoneticPr fontId="31" type="noConversion"/>
  <pageMargins left="0.70866141732283472" right="0.70866141732283472" top="0.74803149606299213" bottom="0.74803149606299213" header="0.31496062992125984" footer="0.31496062992125984"/>
  <pageSetup paperSize="9" scale="66" orientation="landscape" r:id="rId1"/>
  <extLst/>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1"/>
  <sheetViews>
    <sheetView showZeros="0" tabSelected="1" workbookViewId="0">
      <selection activeCell="C17" sqref="C17"/>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spans="1:11" ht="13.5" customHeight="1">
      <c r="D1" s="20"/>
      <c r="E1" s="20"/>
      <c r="F1" s="20"/>
      <c r="G1" s="20"/>
      <c r="K1" s="7" t="s">
        <v>372</v>
      </c>
    </row>
    <row r="2" spans="1:11" ht="27.75" customHeight="1">
      <c r="A2" s="104" t="s">
        <v>373</v>
      </c>
      <c r="B2" s="104"/>
      <c r="C2" s="104"/>
      <c r="D2" s="104"/>
      <c r="E2" s="104"/>
      <c r="F2" s="104"/>
      <c r="G2" s="104"/>
      <c r="H2" s="104"/>
      <c r="I2" s="104"/>
      <c r="J2" s="104"/>
      <c r="K2" s="104"/>
    </row>
    <row r="3" spans="1:11" ht="13.5" customHeight="1">
      <c r="A3" s="125" t="str">
        <f>"单位名称："&amp;"玉溪市红塔区审计局"</f>
        <v>单位名称：玉溪市红塔区审计局</v>
      </c>
      <c r="B3" s="131"/>
      <c r="C3" s="131"/>
      <c r="D3" s="131"/>
      <c r="E3" s="131"/>
      <c r="F3" s="131"/>
      <c r="G3" s="131"/>
      <c r="H3" s="8"/>
      <c r="I3" s="8"/>
      <c r="J3" s="8"/>
      <c r="K3" s="10" t="s">
        <v>122</v>
      </c>
    </row>
    <row r="4" spans="1:11" ht="21.75" customHeight="1">
      <c r="A4" s="130" t="s">
        <v>208</v>
      </c>
      <c r="B4" s="130" t="s">
        <v>133</v>
      </c>
      <c r="C4" s="130" t="s">
        <v>209</v>
      </c>
      <c r="D4" s="116" t="s">
        <v>134</v>
      </c>
      <c r="E4" s="116" t="s">
        <v>135</v>
      </c>
      <c r="F4" s="116" t="s">
        <v>136</v>
      </c>
      <c r="G4" s="116" t="s">
        <v>137</v>
      </c>
      <c r="H4" s="97" t="s">
        <v>30</v>
      </c>
      <c r="I4" s="97" t="s">
        <v>374</v>
      </c>
      <c r="J4" s="97"/>
      <c r="K4" s="97"/>
    </row>
    <row r="5" spans="1:11" ht="21.75" customHeight="1">
      <c r="A5" s="130"/>
      <c r="B5" s="130"/>
      <c r="C5" s="130"/>
      <c r="D5" s="116"/>
      <c r="E5" s="116"/>
      <c r="F5" s="116"/>
      <c r="G5" s="116"/>
      <c r="H5" s="97"/>
      <c r="I5" s="116" t="s">
        <v>33</v>
      </c>
      <c r="J5" s="116" t="s">
        <v>34</v>
      </c>
      <c r="K5" s="116" t="s">
        <v>35</v>
      </c>
    </row>
    <row r="6" spans="1:11" ht="40.5" customHeight="1">
      <c r="A6" s="130"/>
      <c r="B6" s="130"/>
      <c r="C6" s="130"/>
      <c r="D6" s="116"/>
      <c r="E6" s="116"/>
      <c r="F6" s="116"/>
      <c r="G6" s="116"/>
      <c r="H6" s="97"/>
      <c r="I6" s="116" t="s">
        <v>32</v>
      </c>
      <c r="J6" s="116"/>
      <c r="K6" s="116"/>
    </row>
    <row r="7" spans="1:11" ht="15" customHeight="1">
      <c r="A7" s="31">
        <v>1</v>
      </c>
      <c r="B7" s="31">
        <v>2</v>
      </c>
      <c r="C7" s="31">
        <v>3</v>
      </c>
      <c r="D7" s="31">
        <v>4</v>
      </c>
      <c r="E7" s="31">
        <v>5</v>
      </c>
      <c r="F7" s="31">
        <v>6</v>
      </c>
      <c r="G7" s="31">
        <v>7</v>
      </c>
      <c r="H7" s="31">
        <v>8</v>
      </c>
      <c r="I7" s="31">
        <v>9</v>
      </c>
      <c r="J7" s="36">
        <v>10</v>
      </c>
      <c r="K7" s="36">
        <v>11</v>
      </c>
    </row>
    <row r="8" spans="1:11" ht="30.6" customHeight="1">
      <c r="A8" s="37"/>
      <c r="B8" s="32"/>
      <c r="C8" s="37"/>
      <c r="D8" s="37"/>
      <c r="E8" s="37"/>
      <c r="F8" s="37"/>
      <c r="G8" s="37"/>
      <c r="H8" s="34"/>
      <c r="I8" s="34"/>
      <c r="J8" s="34"/>
      <c r="K8" s="34"/>
    </row>
    <row r="9" spans="1:11" ht="30.6" customHeight="1">
      <c r="A9" s="32"/>
      <c r="B9" s="32"/>
      <c r="C9" s="32"/>
      <c r="D9" s="32"/>
      <c r="E9" s="32"/>
      <c r="F9" s="32"/>
      <c r="G9" s="32"/>
      <c r="H9" s="34"/>
      <c r="I9" s="34"/>
      <c r="J9" s="34"/>
      <c r="K9" s="34"/>
    </row>
    <row r="10" spans="1:11" ht="18.75" customHeight="1">
      <c r="A10" s="108" t="s">
        <v>97</v>
      </c>
      <c r="B10" s="129"/>
      <c r="C10" s="129"/>
      <c r="D10" s="129"/>
      <c r="E10" s="129"/>
      <c r="F10" s="129"/>
      <c r="G10" s="129"/>
      <c r="H10" s="34"/>
      <c r="I10" s="34"/>
      <c r="J10" s="34"/>
      <c r="K10" s="34"/>
    </row>
    <row r="11" spans="1:11" ht="21.75" customHeight="1">
      <c r="A11" s="92" t="s">
        <v>395</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31" type="noConversion"/>
  <pageMargins left="0.70866141732283472" right="0.70866141732283472" top="0.74803149606299213" bottom="0.74803149606299213" header="0.31496062992125984" footer="0.31496062992125984"/>
  <pageSetup paperSize="9" scale="60" orientation="landscape" r:id="rId1"/>
  <extLst/>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1"/>
  <sheetViews>
    <sheetView showZeros="0" workbookViewId="0">
      <selection activeCell="D24" sqref="D24"/>
    </sheetView>
  </sheetViews>
  <sheetFormatPr defaultColWidth="9.125" defaultRowHeight="14.25" customHeight="1"/>
  <cols>
    <col min="1" max="1" width="37.75" customWidth="1"/>
    <col min="2" max="2" width="28" customWidth="1"/>
    <col min="3" max="3" width="37.625" customWidth="1"/>
    <col min="4" max="4" width="17" customWidth="1"/>
    <col min="5" max="7" width="27" customWidth="1"/>
  </cols>
  <sheetData>
    <row r="1" spans="1:7" ht="13.5" customHeight="1">
      <c r="D1" s="20"/>
      <c r="G1" s="7" t="s">
        <v>375</v>
      </c>
    </row>
    <row r="2" spans="1:7" ht="27.75" customHeight="1">
      <c r="A2" s="122" t="s">
        <v>376</v>
      </c>
      <c r="B2" s="122"/>
      <c r="C2" s="122"/>
      <c r="D2" s="122"/>
      <c r="E2" s="122"/>
      <c r="F2" s="122"/>
      <c r="G2" s="122"/>
    </row>
    <row r="3" spans="1:7" ht="13.5" customHeight="1">
      <c r="A3" s="125" t="str">
        <f>"单位名称："&amp;"玉溪市红塔区审计局"</f>
        <v>单位名称：玉溪市红塔区审计局</v>
      </c>
      <c r="B3" s="131"/>
      <c r="C3" s="131"/>
      <c r="D3" s="131"/>
      <c r="E3" s="8"/>
      <c r="F3" s="8"/>
      <c r="G3" s="10" t="s">
        <v>122</v>
      </c>
    </row>
    <row r="4" spans="1:7" ht="21.75" customHeight="1">
      <c r="A4" s="130" t="s">
        <v>209</v>
      </c>
      <c r="B4" s="130" t="s">
        <v>208</v>
      </c>
      <c r="C4" s="130" t="s">
        <v>133</v>
      </c>
      <c r="D4" s="116" t="s">
        <v>377</v>
      </c>
      <c r="E4" s="97" t="s">
        <v>33</v>
      </c>
      <c r="F4" s="97"/>
      <c r="G4" s="97"/>
    </row>
    <row r="5" spans="1:7" ht="21.75" customHeight="1">
      <c r="A5" s="130"/>
      <c r="B5" s="130"/>
      <c r="C5" s="130"/>
      <c r="D5" s="116"/>
      <c r="E5" s="97" t="s">
        <v>378</v>
      </c>
      <c r="F5" s="116" t="s">
        <v>379</v>
      </c>
      <c r="G5" s="116" t="s">
        <v>380</v>
      </c>
    </row>
    <row r="6" spans="1:7" ht="40.5" customHeight="1">
      <c r="A6" s="130"/>
      <c r="B6" s="130"/>
      <c r="C6" s="130"/>
      <c r="D6" s="116"/>
      <c r="E6" s="97"/>
      <c r="F6" s="116" t="s">
        <v>32</v>
      </c>
      <c r="G6" s="116"/>
    </row>
    <row r="7" spans="1:7" ht="15" customHeight="1">
      <c r="A7" s="31">
        <v>1</v>
      </c>
      <c r="B7" s="31">
        <v>2</v>
      </c>
      <c r="C7" s="31">
        <v>3</v>
      </c>
      <c r="D7" s="31">
        <v>4</v>
      </c>
      <c r="E7" s="31">
        <v>5</v>
      </c>
      <c r="F7" s="31">
        <v>6</v>
      </c>
      <c r="G7" s="31">
        <v>7</v>
      </c>
    </row>
    <row r="8" spans="1:7" ht="29.85" customHeight="1">
      <c r="A8" s="32" t="s">
        <v>385</v>
      </c>
      <c r="B8" s="33"/>
      <c r="C8" s="33"/>
      <c r="D8" s="32"/>
      <c r="E8" s="34">
        <v>631900</v>
      </c>
      <c r="F8" s="34">
        <v>631900</v>
      </c>
      <c r="G8" s="34">
        <v>631900</v>
      </c>
    </row>
    <row r="9" spans="1:7" ht="29.85" customHeight="1">
      <c r="A9" s="32"/>
      <c r="B9" s="32" t="s">
        <v>381</v>
      </c>
      <c r="C9" s="32" t="s">
        <v>215</v>
      </c>
      <c r="D9" s="32" t="s">
        <v>382</v>
      </c>
      <c r="E9" s="34">
        <v>545500</v>
      </c>
      <c r="F9" s="34">
        <v>545500</v>
      </c>
      <c r="G9" s="34">
        <v>545500</v>
      </c>
    </row>
    <row r="10" spans="1:7" ht="29.85" customHeight="1">
      <c r="A10" s="35"/>
      <c r="B10" s="32" t="s">
        <v>383</v>
      </c>
      <c r="C10" s="32" t="s">
        <v>212</v>
      </c>
      <c r="D10" s="32" t="s">
        <v>382</v>
      </c>
      <c r="E10" s="34">
        <v>86400</v>
      </c>
      <c r="F10" s="34">
        <v>86400</v>
      </c>
      <c r="G10" s="34">
        <v>86400</v>
      </c>
    </row>
    <row r="11" spans="1:7" ht="18.75" customHeight="1">
      <c r="A11" s="150" t="s">
        <v>30</v>
      </c>
      <c r="B11" s="151" t="s">
        <v>384</v>
      </c>
      <c r="C11" s="151"/>
      <c r="D11" s="151"/>
      <c r="E11" s="34">
        <v>631900</v>
      </c>
      <c r="F11" s="34">
        <v>631900</v>
      </c>
      <c r="G11" s="34">
        <v>631900</v>
      </c>
    </row>
  </sheetData>
  <mergeCells count="11">
    <mergeCell ref="A2:G2"/>
    <mergeCell ref="A3:D3"/>
    <mergeCell ref="F5:F6"/>
    <mergeCell ref="E5:E6"/>
    <mergeCell ref="E4:G4"/>
    <mergeCell ref="A11:D11"/>
    <mergeCell ref="B4:B6"/>
    <mergeCell ref="C4:C6"/>
    <mergeCell ref="A4:A6"/>
    <mergeCell ref="G5:G6"/>
    <mergeCell ref="D4:D6"/>
  </mergeCells>
  <phoneticPr fontId="31" type="noConversion"/>
  <pageMargins left="0.70866141732283472" right="0.70866141732283472" top="0.74803149606299213" bottom="0.74803149606299213" header="0.31496062992125984" footer="0.31496062992125984"/>
  <pageSetup paperSize="9" scale="66" orientation="landscape" r:id="rId1"/>
  <extLst/>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10"/>
  <sheetViews>
    <sheetView showZeros="0" workbookViewId="0">
      <selection activeCell="J21" sqref="J21"/>
    </sheetView>
  </sheetViews>
  <sheetFormatPr defaultColWidth="8" defaultRowHeight="14.25" customHeight="1"/>
  <cols>
    <col min="1" max="1" width="16.25" customWidth="1"/>
    <col min="2" max="2" width="19" customWidth="1"/>
    <col min="3" max="3" width="13.25" customWidth="1"/>
    <col min="4" max="4" width="13.75" customWidth="1"/>
    <col min="5" max="8" width="16.125" customWidth="1"/>
    <col min="9" max="9" width="12.375" customWidth="1"/>
    <col min="10" max="13" width="15.25" customWidth="1"/>
    <col min="14" max="14" width="13" customWidth="1"/>
    <col min="15" max="15" width="12.625" customWidth="1"/>
    <col min="16" max="16" width="13.875" customWidth="1"/>
    <col min="17" max="19" width="16.125" customWidth="1"/>
  </cols>
  <sheetData>
    <row r="1" spans="1:19" ht="12" customHeight="1">
      <c r="A1" s="4"/>
      <c r="J1" s="5"/>
      <c r="N1" s="101"/>
      <c r="O1" s="6"/>
      <c r="P1" s="6"/>
      <c r="Q1" s="6"/>
      <c r="R1" s="100" t="s">
        <v>26</v>
      </c>
      <c r="S1" s="101"/>
    </row>
    <row r="2" spans="1:19" ht="36" customHeight="1">
      <c r="A2" s="103" t="s">
        <v>27</v>
      </c>
      <c r="B2" s="104"/>
      <c r="C2" s="104"/>
      <c r="D2" s="104"/>
      <c r="E2" s="104"/>
      <c r="F2" s="104"/>
      <c r="G2" s="104"/>
      <c r="H2" s="104"/>
      <c r="I2" s="104"/>
      <c r="J2" s="105"/>
      <c r="K2" s="104"/>
      <c r="L2" s="104"/>
      <c r="M2" s="104"/>
      <c r="N2" s="104"/>
      <c r="O2" s="104"/>
      <c r="P2" s="104"/>
      <c r="Q2" s="104"/>
      <c r="R2" s="104"/>
      <c r="S2" s="104"/>
    </row>
    <row r="3" spans="1:19" ht="20.25" customHeight="1">
      <c r="A3" s="109" t="str">
        <f>"单位名称："&amp;"玉溪市红塔区审计局"</f>
        <v>单位名称：玉溪市红塔区审计局</v>
      </c>
      <c r="B3" s="110"/>
      <c r="C3" s="110"/>
      <c r="D3" s="110"/>
      <c r="E3" s="8"/>
      <c r="F3" s="8"/>
      <c r="G3" s="8"/>
      <c r="H3" s="8"/>
      <c r="I3" s="8"/>
      <c r="J3" s="9"/>
      <c r="K3" s="8"/>
      <c r="L3" s="8"/>
      <c r="M3" s="8"/>
      <c r="N3" s="102"/>
      <c r="O3" s="10"/>
      <c r="P3" s="10"/>
      <c r="Q3" s="10"/>
      <c r="R3" s="102" t="s">
        <v>2</v>
      </c>
      <c r="S3" s="102" t="s">
        <v>2</v>
      </c>
    </row>
    <row r="4" spans="1:19" ht="18.75" customHeight="1">
      <c r="A4" s="108" t="s">
        <v>28</v>
      </c>
      <c r="B4" s="108" t="s">
        <v>29</v>
      </c>
      <c r="C4" s="108" t="s">
        <v>30</v>
      </c>
      <c r="D4" s="108" t="s">
        <v>31</v>
      </c>
      <c r="E4" s="106"/>
      <c r="F4" s="106"/>
      <c r="G4" s="106"/>
      <c r="H4" s="106"/>
      <c r="I4" s="106"/>
      <c r="J4" s="111"/>
      <c r="K4" s="106"/>
      <c r="L4" s="106"/>
      <c r="M4" s="106"/>
      <c r="N4" s="106"/>
      <c r="O4" s="106" t="s">
        <v>20</v>
      </c>
      <c r="P4" s="106"/>
      <c r="Q4" s="106"/>
      <c r="R4" s="106"/>
      <c r="S4" s="106"/>
    </row>
    <row r="5" spans="1:19" ht="18" customHeight="1">
      <c r="A5" s="106"/>
      <c r="B5" s="106"/>
      <c r="C5" s="106"/>
      <c r="D5" s="106" t="s">
        <v>32</v>
      </c>
      <c r="E5" s="106" t="s">
        <v>33</v>
      </c>
      <c r="F5" s="106" t="s">
        <v>34</v>
      </c>
      <c r="G5" s="106" t="s">
        <v>35</v>
      </c>
      <c r="H5" s="106" t="s">
        <v>36</v>
      </c>
      <c r="I5" s="106" t="s">
        <v>37</v>
      </c>
      <c r="J5" s="111"/>
      <c r="K5" s="106" t="s">
        <v>38</v>
      </c>
      <c r="L5" s="106" t="s">
        <v>39</v>
      </c>
      <c r="M5" s="106" t="s">
        <v>40</v>
      </c>
      <c r="N5" s="106" t="s">
        <v>41</v>
      </c>
      <c r="O5" s="107" t="s">
        <v>32</v>
      </c>
      <c r="P5" s="107" t="s">
        <v>33</v>
      </c>
      <c r="Q5" s="107" t="s">
        <v>34</v>
      </c>
      <c r="R5" s="107" t="s">
        <v>35</v>
      </c>
      <c r="S5" s="107" t="s">
        <v>42</v>
      </c>
    </row>
    <row r="6" spans="1:19" ht="29.25" customHeight="1">
      <c r="A6" s="112"/>
      <c r="B6" s="112"/>
      <c r="C6" s="112"/>
      <c r="D6" s="112"/>
      <c r="E6" s="112"/>
      <c r="F6" s="112"/>
      <c r="G6" s="112"/>
      <c r="H6" s="112"/>
      <c r="I6" s="81" t="s">
        <v>32</v>
      </c>
      <c r="J6" s="81" t="s">
        <v>43</v>
      </c>
      <c r="K6" s="81" t="s">
        <v>38</v>
      </c>
      <c r="L6" s="81" t="s">
        <v>39</v>
      </c>
      <c r="M6" s="81" t="s">
        <v>40</v>
      </c>
      <c r="N6" s="81" t="s">
        <v>41</v>
      </c>
      <c r="O6" s="108"/>
      <c r="P6" s="108"/>
      <c r="Q6" s="108"/>
      <c r="R6" s="108"/>
      <c r="S6" s="108"/>
    </row>
    <row r="7" spans="1:19" ht="16.5" customHeight="1">
      <c r="A7" s="31">
        <v>1</v>
      </c>
      <c r="B7" s="31">
        <v>2</v>
      </c>
      <c r="C7" s="31">
        <v>3</v>
      </c>
      <c r="D7" s="31">
        <v>4</v>
      </c>
      <c r="E7" s="31">
        <v>5</v>
      </c>
      <c r="F7" s="31">
        <v>6</v>
      </c>
      <c r="G7" s="31">
        <v>7</v>
      </c>
      <c r="H7" s="31">
        <v>8</v>
      </c>
      <c r="I7" s="31">
        <v>9</v>
      </c>
      <c r="J7" s="36">
        <v>10</v>
      </c>
      <c r="K7" s="36">
        <v>11</v>
      </c>
      <c r="L7" s="36">
        <v>12</v>
      </c>
      <c r="M7" s="36">
        <v>13</v>
      </c>
      <c r="N7" s="36">
        <v>14</v>
      </c>
      <c r="O7" s="36">
        <v>15</v>
      </c>
      <c r="P7" s="36">
        <v>16</v>
      </c>
      <c r="Q7" s="36">
        <v>17</v>
      </c>
      <c r="R7" s="36">
        <v>18</v>
      </c>
      <c r="S7" s="36">
        <v>19</v>
      </c>
    </row>
    <row r="8" spans="1:19" ht="31.35" customHeight="1">
      <c r="A8" s="94" t="s">
        <v>44</v>
      </c>
      <c r="B8" s="37" t="s">
        <v>385</v>
      </c>
      <c r="C8" s="34">
        <v>6513831.3200000003</v>
      </c>
      <c r="D8" s="65">
        <v>6413831.3200000003</v>
      </c>
      <c r="E8" s="56">
        <v>5475182.71</v>
      </c>
      <c r="F8" s="56"/>
      <c r="G8" s="56"/>
      <c r="H8" s="56"/>
      <c r="I8" s="56">
        <v>938648.61</v>
      </c>
      <c r="J8" s="56"/>
      <c r="K8" s="56"/>
      <c r="L8" s="56"/>
      <c r="M8" s="56"/>
      <c r="N8" s="56">
        <v>938648.61</v>
      </c>
      <c r="O8" s="56">
        <v>100000</v>
      </c>
      <c r="P8" s="56">
        <v>100000</v>
      </c>
      <c r="Q8" s="56"/>
      <c r="R8" s="56"/>
      <c r="S8" s="56"/>
    </row>
    <row r="9" spans="1:19" ht="16.5" customHeight="1">
      <c r="A9" s="93" t="s">
        <v>30</v>
      </c>
      <c r="B9" s="82"/>
      <c r="C9" s="80">
        <v>6513831.3200000003</v>
      </c>
      <c r="D9" s="80">
        <v>6413831.3200000003</v>
      </c>
      <c r="E9" s="83">
        <v>5475182.71</v>
      </c>
      <c r="F9" s="54"/>
      <c r="G9" s="54"/>
      <c r="H9" s="54"/>
      <c r="I9" s="54">
        <v>938648.61</v>
      </c>
      <c r="J9" s="54"/>
      <c r="K9" s="54"/>
      <c r="L9" s="54"/>
      <c r="M9" s="54"/>
      <c r="N9" s="54">
        <v>938648.61</v>
      </c>
      <c r="O9" s="54">
        <v>100000</v>
      </c>
      <c r="P9" s="54">
        <v>100000</v>
      </c>
      <c r="Q9" s="54"/>
      <c r="R9" s="54"/>
      <c r="S9" s="54"/>
    </row>
    <row r="10" spans="1:19" ht="18" customHeight="1">
      <c r="A10" s="92" t="s">
        <v>391</v>
      </c>
    </row>
  </sheetData>
  <mergeCells count="22">
    <mergeCell ref="F5:F6"/>
    <mergeCell ref="G5:G6"/>
    <mergeCell ref="H5:H6"/>
    <mergeCell ref="I5:N5"/>
    <mergeCell ref="A4:A6"/>
    <mergeCell ref="B4:B6"/>
    <mergeCell ref="R1:S1"/>
    <mergeCell ref="R3:S3"/>
    <mergeCell ref="A2:S2"/>
    <mergeCell ref="O4:S4"/>
    <mergeCell ref="O5:O6"/>
    <mergeCell ref="P5:P6"/>
    <mergeCell ref="Q5:Q6"/>
    <mergeCell ref="R5:R6"/>
    <mergeCell ref="S5:S6"/>
    <mergeCell ref="N1"/>
    <mergeCell ref="N3"/>
    <mergeCell ref="A3:D3"/>
    <mergeCell ref="D4:N4"/>
    <mergeCell ref="C4:C6"/>
    <mergeCell ref="D5:D6"/>
    <mergeCell ref="E5:E6"/>
  </mergeCells>
  <phoneticPr fontId="31" type="noConversion"/>
  <pageMargins left="0.70866141732283472" right="0.70866141732283472" top="0.74803149606299213" bottom="0.74803149606299213" header="0.31496062992125984" footer="0.31496062992125984"/>
  <pageSetup paperSize="9" scale="46" orientation="landscape" r:id="rId1"/>
  <extLst/>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7"/>
  <sheetViews>
    <sheetView showZeros="0" topLeftCell="C1" workbookViewId="0">
      <selection activeCell="J6" sqref="J6"/>
    </sheetView>
  </sheetViews>
  <sheetFormatPr defaultColWidth="9.125" defaultRowHeight="14.25" customHeight="1"/>
  <cols>
    <col min="1" max="1" width="14.25" customWidth="1"/>
    <col min="2" max="2" width="41.625" customWidth="1"/>
    <col min="3" max="3" width="13.5" customWidth="1"/>
    <col min="4" max="4" width="13.25" customWidth="1"/>
    <col min="5" max="5" width="13.875" customWidth="1"/>
    <col min="6" max="6" width="13.5" customWidth="1"/>
    <col min="7" max="7" width="15.375" customWidth="1"/>
    <col min="8" max="9" width="18.875" customWidth="1"/>
    <col min="10" max="10" width="13.75" customWidth="1"/>
    <col min="11" max="11" width="13.125" customWidth="1"/>
    <col min="12" max="12" width="12.625" customWidth="1"/>
    <col min="13" max="14" width="18.875" customWidth="1"/>
    <col min="15" max="15" width="15.125" customWidth="1"/>
  </cols>
  <sheetData>
    <row r="1" spans="1:15" ht="15.75" customHeight="1">
      <c r="D1" s="6"/>
      <c r="H1" s="6"/>
      <c r="O1" s="11" t="s">
        <v>45</v>
      </c>
    </row>
    <row r="2" spans="1:15" ht="28.5" customHeight="1">
      <c r="A2" s="104" t="s">
        <v>46</v>
      </c>
      <c r="B2" s="104"/>
      <c r="C2" s="104"/>
      <c r="D2" s="104"/>
      <c r="E2" s="104"/>
      <c r="F2" s="104"/>
      <c r="G2" s="104"/>
      <c r="H2" s="104"/>
      <c r="I2" s="104"/>
      <c r="J2" s="104"/>
      <c r="K2" s="104"/>
      <c r="L2" s="104"/>
      <c r="M2" s="104"/>
      <c r="N2" s="104"/>
      <c r="O2" s="104"/>
    </row>
    <row r="3" spans="1:15" ht="15" customHeight="1">
      <c r="A3" s="113" t="str">
        <f>"单位名称："&amp;"玉溪市红塔区审计局"</f>
        <v>单位名称：玉溪市红塔区审计局</v>
      </c>
      <c r="B3" s="114"/>
      <c r="C3" s="115"/>
      <c r="D3" s="115"/>
      <c r="E3" s="115"/>
      <c r="F3" s="115"/>
      <c r="G3" s="110"/>
      <c r="H3" s="115"/>
      <c r="I3" s="115"/>
      <c r="J3" s="110"/>
      <c r="K3" s="115"/>
      <c r="L3" s="115"/>
      <c r="M3" s="8"/>
      <c r="N3" s="8"/>
      <c r="O3" s="15" t="s">
        <v>2</v>
      </c>
    </row>
    <row r="4" spans="1:15" ht="18.75" customHeight="1">
      <c r="A4" s="116" t="s">
        <v>47</v>
      </c>
      <c r="B4" s="116" t="s">
        <v>48</v>
      </c>
      <c r="C4" s="97" t="s">
        <v>30</v>
      </c>
      <c r="D4" s="97" t="s">
        <v>33</v>
      </c>
      <c r="E4" s="97"/>
      <c r="F4" s="97"/>
      <c r="G4" s="117" t="s">
        <v>34</v>
      </c>
      <c r="H4" s="116" t="s">
        <v>35</v>
      </c>
      <c r="I4" s="116" t="s">
        <v>49</v>
      </c>
      <c r="J4" s="97" t="s">
        <v>50</v>
      </c>
      <c r="K4" s="116" t="s">
        <v>51</v>
      </c>
      <c r="L4" s="116" t="s">
        <v>52</v>
      </c>
      <c r="M4" s="116" t="s">
        <v>53</v>
      </c>
      <c r="N4" s="116" t="s">
        <v>54</v>
      </c>
      <c r="O4" s="116" t="s">
        <v>55</v>
      </c>
    </row>
    <row r="5" spans="1:15" ht="30" customHeight="1">
      <c r="A5" s="97"/>
      <c r="B5" s="97"/>
      <c r="C5" s="97"/>
      <c r="D5" s="51" t="s">
        <v>32</v>
      </c>
      <c r="E5" s="51" t="s">
        <v>56</v>
      </c>
      <c r="F5" s="51" t="s">
        <v>57</v>
      </c>
      <c r="G5" s="118"/>
      <c r="H5" s="97"/>
      <c r="I5" s="97"/>
      <c r="J5" s="51" t="s">
        <v>32</v>
      </c>
      <c r="K5" s="53" t="s">
        <v>51</v>
      </c>
      <c r="L5" s="53" t="s">
        <v>52</v>
      </c>
      <c r="M5" s="53" t="s">
        <v>53</v>
      </c>
      <c r="N5" s="53" t="s">
        <v>54</v>
      </c>
      <c r="O5" s="53" t="s">
        <v>55</v>
      </c>
    </row>
    <row r="6" spans="1:15" ht="16.5" customHeight="1">
      <c r="A6" s="51">
        <v>1</v>
      </c>
      <c r="B6" s="51">
        <v>2</v>
      </c>
      <c r="C6" s="51">
        <v>3</v>
      </c>
      <c r="D6" s="51">
        <v>4</v>
      </c>
      <c r="E6" s="51">
        <v>5</v>
      </c>
      <c r="F6" s="51">
        <v>6</v>
      </c>
      <c r="G6" s="51">
        <v>7</v>
      </c>
      <c r="H6" s="44">
        <v>8</v>
      </c>
      <c r="I6" s="44">
        <v>9</v>
      </c>
      <c r="J6" s="44">
        <v>10</v>
      </c>
      <c r="K6" s="44">
        <v>11</v>
      </c>
      <c r="L6" s="44">
        <v>12</v>
      </c>
      <c r="M6" s="44">
        <v>13</v>
      </c>
      <c r="N6" s="44">
        <v>14</v>
      </c>
      <c r="O6" s="51">
        <v>15</v>
      </c>
    </row>
    <row r="7" spans="1:15" ht="20.25" customHeight="1">
      <c r="A7" s="37" t="s">
        <v>58</v>
      </c>
      <c r="B7" s="37" t="s">
        <v>59</v>
      </c>
      <c r="C7" s="65">
        <v>5151346.66</v>
      </c>
      <c r="D7" s="65">
        <v>4354626.66</v>
      </c>
      <c r="E7" s="65">
        <v>3622726.66</v>
      </c>
      <c r="F7" s="65">
        <v>731900</v>
      </c>
      <c r="G7" s="56"/>
      <c r="H7" s="65"/>
      <c r="I7" s="65"/>
      <c r="J7" s="65">
        <v>796720</v>
      </c>
      <c r="K7" s="65"/>
      <c r="L7" s="65"/>
      <c r="M7" s="56"/>
      <c r="N7" s="65"/>
      <c r="O7" s="65">
        <v>796720</v>
      </c>
    </row>
    <row r="8" spans="1:15" ht="20.25" customHeight="1">
      <c r="A8" s="55" t="s">
        <v>60</v>
      </c>
      <c r="B8" s="55" t="s">
        <v>61</v>
      </c>
      <c r="C8" s="65">
        <v>5151346.66</v>
      </c>
      <c r="D8" s="65">
        <v>4354626.66</v>
      </c>
      <c r="E8" s="65">
        <v>3622726.66</v>
      </c>
      <c r="F8" s="65">
        <v>731900</v>
      </c>
      <c r="G8" s="56"/>
      <c r="H8" s="65"/>
      <c r="I8" s="65"/>
      <c r="J8" s="65">
        <v>796720</v>
      </c>
      <c r="K8" s="65"/>
      <c r="L8" s="65"/>
      <c r="M8" s="56"/>
      <c r="N8" s="65"/>
      <c r="O8" s="65">
        <v>796720</v>
      </c>
    </row>
    <row r="9" spans="1:15" ht="20.25" customHeight="1">
      <c r="A9" s="67" t="s">
        <v>62</v>
      </c>
      <c r="B9" s="67" t="s">
        <v>63</v>
      </c>
      <c r="C9" s="65">
        <v>3058785.21</v>
      </c>
      <c r="D9" s="65">
        <v>2847065.21</v>
      </c>
      <c r="E9" s="65">
        <v>2847065.21</v>
      </c>
      <c r="F9" s="65"/>
      <c r="G9" s="56"/>
      <c r="H9" s="65"/>
      <c r="I9" s="65"/>
      <c r="J9" s="65">
        <v>211720</v>
      </c>
      <c r="K9" s="65"/>
      <c r="L9" s="65"/>
      <c r="M9" s="56"/>
      <c r="N9" s="65"/>
      <c r="O9" s="65">
        <v>211720</v>
      </c>
    </row>
    <row r="10" spans="1:15" ht="20.25" customHeight="1">
      <c r="A10" s="67" t="s">
        <v>64</v>
      </c>
      <c r="B10" s="67" t="s">
        <v>65</v>
      </c>
      <c r="C10" s="65">
        <v>1316900</v>
      </c>
      <c r="D10" s="65">
        <v>731900</v>
      </c>
      <c r="E10" s="65"/>
      <c r="F10" s="65">
        <v>731900</v>
      </c>
      <c r="G10" s="56"/>
      <c r="H10" s="65"/>
      <c r="I10" s="65"/>
      <c r="J10" s="65">
        <v>585000</v>
      </c>
      <c r="K10" s="65"/>
      <c r="L10" s="65"/>
      <c r="M10" s="56"/>
      <c r="N10" s="65"/>
      <c r="O10" s="65">
        <v>585000</v>
      </c>
    </row>
    <row r="11" spans="1:15" ht="20.25" customHeight="1">
      <c r="A11" s="67" t="s">
        <v>66</v>
      </c>
      <c r="B11" s="67" t="s">
        <v>67</v>
      </c>
      <c r="C11" s="65">
        <v>775661.45</v>
      </c>
      <c r="D11" s="65">
        <v>775661.45</v>
      </c>
      <c r="E11" s="65">
        <v>775661.45</v>
      </c>
      <c r="F11" s="65"/>
      <c r="G11" s="56"/>
      <c r="H11" s="65"/>
      <c r="I11" s="65"/>
      <c r="J11" s="65"/>
      <c r="K11" s="65"/>
      <c r="L11" s="65"/>
      <c r="M11" s="56"/>
      <c r="N11" s="65"/>
      <c r="O11" s="65"/>
    </row>
    <row r="12" spans="1:15" ht="20.25" customHeight="1">
      <c r="A12" s="37" t="s">
        <v>68</v>
      </c>
      <c r="B12" s="37" t="s">
        <v>69</v>
      </c>
      <c r="C12" s="65">
        <v>458487.03</v>
      </c>
      <c r="D12" s="65">
        <v>448287.03</v>
      </c>
      <c r="E12" s="65">
        <v>448287.03</v>
      </c>
      <c r="F12" s="65"/>
      <c r="G12" s="56"/>
      <c r="H12" s="65"/>
      <c r="I12" s="65"/>
      <c r="J12" s="65">
        <v>10200</v>
      </c>
      <c r="K12" s="65"/>
      <c r="L12" s="65"/>
      <c r="M12" s="56"/>
      <c r="N12" s="65"/>
      <c r="O12" s="65">
        <v>10200</v>
      </c>
    </row>
    <row r="13" spans="1:15" ht="20.25" customHeight="1">
      <c r="A13" s="55" t="s">
        <v>70</v>
      </c>
      <c r="B13" s="55" t="s">
        <v>71</v>
      </c>
      <c r="C13" s="65">
        <v>449946.72</v>
      </c>
      <c r="D13" s="65">
        <v>439746.72</v>
      </c>
      <c r="E13" s="65">
        <v>439746.72</v>
      </c>
      <c r="F13" s="65"/>
      <c r="G13" s="56"/>
      <c r="H13" s="65"/>
      <c r="I13" s="65"/>
      <c r="J13" s="65">
        <v>10200</v>
      </c>
      <c r="K13" s="65"/>
      <c r="L13" s="65"/>
      <c r="M13" s="56"/>
      <c r="N13" s="65"/>
      <c r="O13" s="65">
        <v>10200</v>
      </c>
    </row>
    <row r="14" spans="1:15" ht="20.25" customHeight="1">
      <c r="A14" s="67" t="s">
        <v>72</v>
      </c>
      <c r="B14" s="67" t="s">
        <v>73</v>
      </c>
      <c r="C14" s="65">
        <v>10200</v>
      </c>
      <c r="D14" s="65"/>
      <c r="E14" s="65"/>
      <c r="F14" s="65"/>
      <c r="G14" s="56"/>
      <c r="H14" s="65"/>
      <c r="I14" s="65"/>
      <c r="J14" s="65">
        <v>10200</v>
      </c>
      <c r="K14" s="65"/>
      <c r="L14" s="65"/>
      <c r="M14" s="56"/>
      <c r="N14" s="65"/>
      <c r="O14" s="65">
        <v>10200</v>
      </c>
    </row>
    <row r="15" spans="1:15" ht="20.25" customHeight="1">
      <c r="A15" s="67" t="s">
        <v>74</v>
      </c>
      <c r="B15" s="67" t="s">
        <v>75</v>
      </c>
      <c r="C15" s="65">
        <v>439746.72</v>
      </c>
      <c r="D15" s="65">
        <v>439746.72</v>
      </c>
      <c r="E15" s="65">
        <v>439746.72</v>
      </c>
      <c r="F15" s="65"/>
      <c r="G15" s="56"/>
      <c r="H15" s="65"/>
      <c r="I15" s="65"/>
      <c r="J15" s="65"/>
      <c r="K15" s="65"/>
      <c r="L15" s="65"/>
      <c r="M15" s="56"/>
      <c r="N15" s="65"/>
      <c r="O15" s="65"/>
    </row>
    <row r="16" spans="1:15" ht="20.25" customHeight="1">
      <c r="A16" s="55" t="s">
        <v>76</v>
      </c>
      <c r="B16" s="55" t="s">
        <v>77</v>
      </c>
      <c r="C16" s="65">
        <v>8540.31</v>
      </c>
      <c r="D16" s="65">
        <v>8540.31</v>
      </c>
      <c r="E16" s="65">
        <v>8540.31</v>
      </c>
      <c r="F16" s="65"/>
      <c r="G16" s="56"/>
      <c r="H16" s="65"/>
      <c r="I16" s="65"/>
      <c r="J16" s="65"/>
      <c r="K16" s="65"/>
      <c r="L16" s="65"/>
      <c r="M16" s="56"/>
      <c r="N16" s="65"/>
      <c r="O16" s="65"/>
    </row>
    <row r="17" spans="1:15" ht="20.25" customHeight="1">
      <c r="A17" s="67" t="s">
        <v>78</v>
      </c>
      <c r="B17" s="67" t="s">
        <v>77</v>
      </c>
      <c r="C17" s="65">
        <v>8540.31</v>
      </c>
      <c r="D17" s="65">
        <v>8540.31</v>
      </c>
      <c r="E17" s="65">
        <v>8540.31</v>
      </c>
      <c r="F17" s="65"/>
      <c r="G17" s="56"/>
      <c r="H17" s="65"/>
      <c r="I17" s="65"/>
      <c r="J17" s="65"/>
      <c r="K17" s="65"/>
      <c r="L17" s="65"/>
      <c r="M17" s="56"/>
      <c r="N17" s="65"/>
      <c r="O17" s="65"/>
    </row>
    <row r="18" spans="1:15" ht="20.25" customHeight="1">
      <c r="A18" s="37" t="s">
        <v>79</v>
      </c>
      <c r="B18" s="37" t="s">
        <v>80</v>
      </c>
      <c r="C18" s="65">
        <v>472318.94</v>
      </c>
      <c r="D18" s="65">
        <v>388590.33</v>
      </c>
      <c r="E18" s="65">
        <v>388590.33</v>
      </c>
      <c r="F18" s="65"/>
      <c r="G18" s="56"/>
      <c r="H18" s="65"/>
      <c r="I18" s="65"/>
      <c r="J18" s="65">
        <v>83728.61</v>
      </c>
      <c r="K18" s="65"/>
      <c r="L18" s="65"/>
      <c r="M18" s="56"/>
      <c r="N18" s="65"/>
      <c r="O18" s="65">
        <v>83728.61</v>
      </c>
    </row>
    <row r="19" spans="1:15" ht="20.25" customHeight="1">
      <c r="A19" s="55" t="s">
        <v>81</v>
      </c>
      <c r="B19" s="55" t="s">
        <v>82</v>
      </c>
      <c r="C19" s="65">
        <v>472318.94</v>
      </c>
      <c r="D19" s="65">
        <v>388590.33</v>
      </c>
      <c r="E19" s="65">
        <v>388590.33</v>
      </c>
      <c r="F19" s="65"/>
      <c r="G19" s="56"/>
      <c r="H19" s="65"/>
      <c r="I19" s="65"/>
      <c r="J19" s="65">
        <v>83728.61</v>
      </c>
      <c r="K19" s="65"/>
      <c r="L19" s="65"/>
      <c r="M19" s="56"/>
      <c r="N19" s="65"/>
      <c r="O19" s="65">
        <v>83728.61</v>
      </c>
    </row>
    <row r="20" spans="1:15" ht="20.25" customHeight="1">
      <c r="A20" s="67" t="s">
        <v>83</v>
      </c>
      <c r="B20" s="67" t="s">
        <v>84</v>
      </c>
      <c r="C20" s="65">
        <v>177130.37</v>
      </c>
      <c r="D20" s="65">
        <v>177130.37</v>
      </c>
      <c r="E20" s="65">
        <v>177130.37</v>
      </c>
      <c r="F20" s="65"/>
      <c r="G20" s="56"/>
      <c r="H20" s="65"/>
      <c r="I20" s="65"/>
      <c r="J20" s="65"/>
      <c r="K20" s="65"/>
      <c r="L20" s="65"/>
      <c r="M20" s="56"/>
      <c r="N20" s="65"/>
      <c r="O20" s="65"/>
    </row>
    <row r="21" spans="1:15" ht="20.25" customHeight="1">
      <c r="A21" s="67" t="s">
        <v>85</v>
      </c>
      <c r="B21" s="67" t="s">
        <v>86</v>
      </c>
      <c r="C21" s="65">
        <v>50988.24</v>
      </c>
      <c r="D21" s="65">
        <v>50988.24</v>
      </c>
      <c r="E21" s="65">
        <v>50988.24</v>
      </c>
      <c r="F21" s="65"/>
      <c r="G21" s="56"/>
      <c r="H21" s="65"/>
      <c r="I21" s="65"/>
      <c r="J21" s="65"/>
      <c r="K21" s="65"/>
      <c r="L21" s="65"/>
      <c r="M21" s="56"/>
      <c r="N21" s="65"/>
      <c r="O21" s="65"/>
    </row>
    <row r="22" spans="1:15" ht="20.25" customHeight="1">
      <c r="A22" s="67" t="s">
        <v>87</v>
      </c>
      <c r="B22" s="67" t="s">
        <v>88</v>
      </c>
      <c r="C22" s="65">
        <v>216661.68</v>
      </c>
      <c r="D22" s="65">
        <v>145275.07</v>
      </c>
      <c r="E22" s="65">
        <v>145275.07</v>
      </c>
      <c r="F22" s="65"/>
      <c r="G22" s="56"/>
      <c r="H22" s="65"/>
      <c r="I22" s="65"/>
      <c r="J22" s="65">
        <v>71386.61</v>
      </c>
      <c r="K22" s="65"/>
      <c r="L22" s="65"/>
      <c r="M22" s="56"/>
      <c r="N22" s="65"/>
      <c r="O22" s="65">
        <v>71386.61</v>
      </c>
    </row>
    <row r="23" spans="1:15" ht="20.25" customHeight="1">
      <c r="A23" s="67" t="s">
        <v>89</v>
      </c>
      <c r="B23" s="67" t="s">
        <v>90</v>
      </c>
      <c r="C23" s="65">
        <v>27538.65</v>
      </c>
      <c r="D23" s="65">
        <v>15196.65</v>
      </c>
      <c r="E23" s="65">
        <v>15196.65</v>
      </c>
      <c r="F23" s="65"/>
      <c r="G23" s="56"/>
      <c r="H23" s="65"/>
      <c r="I23" s="65"/>
      <c r="J23" s="65">
        <v>12342</v>
      </c>
      <c r="K23" s="65"/>
      <c r="L23" s="65"/>
      <c r="M23" s="56"/>
      <c r="N23" s="65"/>
      <c r="O23" s="65">
        <v>12342</v>
      </c>
    </row>
    <row r="24" spans="1:15" ht="20.25" customHeight="1">
      <c r="A24" s="37" t="s">
        <v>91</v>
      </c>
      <c r="B24" s="37" t="s">
        <v>92</v>
      </c>
      <c r="C24" s="65">
        <v>431678.69</v>
      </c>
      <c r="D24" s="65">
        <v>383678.69</v>
      </c>
      <c r="E24" s="65">
        <v>383678.69</v>
      </c>
      <c r="F24" s="65"/>
      <c r="G24" s="56"/>
      <c r="H24" s="65"/>
      <c r="I24" s="65"/>
      <c r="J24" s="65">
        <v>48000</v>
      </c>
      <c r="K24" s="65"/>
      <c r="L24" s="65"/>
      <c r="M24" s="56"/>
      <c r="N24" s="65"/>
      <c r="O24" s="65">
        <v>48000</v>
      </c>
    </row>
    <row r="25" spans="1:15" ht="20.25" customHeight="1">
      <c r="A25" s="55" t="s">
        <v>93</v>
      </c>
      <c r="B25" s="55" t="s">
        <v>94</v>
      </c>
      <c r="C25" s="65">
        <v>431678.69</v>
      </c>
      <c r="D25" s="65">
        <v>383678.69</v>
      </c>
      <c r="E25" s="65">
        <v>383678.69</v>
      </c>
      <c r="F25" s="65"/>
      <c r="G25" s="56"/>
      <c r="H25" s="65"/>
      <c r="I25" s="65"/>
      <c r="J25" s="65">
        <v>48000</v>
      </c>
      <c r="K25" s="65"/>
      <c r="L25" s="65"/>
      <c r="M25" s="56"/>
      <c r="N25" s="65"/>
      <c r="O25" s="65">
        <v>48000</v>
      </c>
    </row>
    <row r="26" spans="1:15" ht="20.25" customHeight="1">
      <c r="A26" s="67" t="s">
        <v>95</v>
      </c>
      <c r="B26" s="67" t="s">
        <v>96</v>
      </c>
      <c r="C26" s="65">
        <v>431678.69</v>
      </c>
      <c r="D26" s="65">
        <v>383678.69</v>
      </c>
      <c r="E26" s="65">
        <v>383678.69</v>
      </c>
      <c r="F26" s="65"/>
      <c r="G26" s="56"/>
      <c r="H26" s="65"/>
      <c r="I26" s="65"/>
      <c r="J26" s="65">
        <v>48000</v>
      </c>
      <c r="K26" s="65"/>
      <c r="L26" s="65"/>
      <c r="M26" s="56"/>
      <c r="N26" s="65"/>
      <c r="O26" s="65">
        <v>48000</v>
      </c>
    </row>
    <row r="27" spans="1:15" ht="17.25" customHeight="1">
      <c r="A27" s="108" t="s">
        <v>97</v>
      </c>
      <c r="B27" s="106" t="s">
        <v>97</v>
      </c>
      <c r="C27" s="80">
        <v>6513831.3200000003</v>
      </c>
      <c r="D27" s="80">
        <v>5575182.71</v>
      </c>
      <c r="E27" s="80">
        <v>4843282.71</v>
      </c>
      <c r="F27" s="80">
        <v>731900</v>
      </c>
      <c r="G27" s="54"/>
      <c r="H27" s="80"/>
      <c r="I27" s="80"/>
      <c r="J27" s="80">
        <v>938648.61</v>
      </c>
      <c r="K27" s="80"/>
      <c r="L27" s="80"/>
      <c r="M27" s="54"/>
      <c r="N27" s="80"/>
      <c r="O27" s="80">
        <v>938648.61</v>
      </c>
    </row>
  </sheetData>
  <mergeCells count="11">
    <mergeCell ref="A2:O2"/>
    <mergeCell ref="A3:L3"/>
    <mergeCell ref="A27:B27"/>
    <mergeCell ref="J4:O4"/>
    <mergeCell ref="I4:I5"/>
    <mergeCell ref="G4:G5"/>
    <mergeCell ref="A4:A5"/>
    <mergeCell ref="B4:B5"/>
    <mergeCell ref="C4:C5"/>
    <mergeCell ref="D4:F4"/>
    <mergeCell ref="H4:H5"/>
  </mergeCells>
  <phoneticPr fontId="31" type="noConversion"/>
  <pageMargins left="0.70866141732283472" right="0.70866141732283472" top="0.74803149606299213" bottom="0.74803149606299213" header="0.31496062992125984" footer="0.31496062992125984"/>
  <pageSetup paperSize="9" scale="52" orientation="landscape" r:id="rId1"/>
  <extLst/>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16"/>
  <sheetViews>
    <sheetView showZeros="0" workbookViewId="0">
      <selection activeCell="B12" sqref="B12"/>
    </sheetView>
  </sheetViews>
  <sheetFormatPr defaultColWidth="9.125" defaultRowHeight="14.25" customHeight="1"/>
  <cols>
    <col min="1" max="1" width="49.25" customWidth="1"/>
    <col min="2" max="2" width="43.375" customWidth="1"/>
    <col min="3" max="3" width="48.625" customWidth="1"/>
    <col min="4" max="4" width="41.125" customWidth="1"/>
  </cols>
  <sheetData>
    <row r="1" spans="1:4" ht="14.25" customHeight="1">
      <c r="D1" s="3" t="s">
        <v>98</v>
      </c>
    </row>
    <row r="2" spans="1:4" ht="31.5" customHeight="1">
      <c r="A2" s="95" t="s">
        <v>99</v>
      </c>
      <c r="B2" s="119"/>
      <c r="C2" s="119"/>
      <c r="D2" s="119"/>
    </row>
    <row r="3" spans="1:4" ht="17.25" customHeight="1">
      <c r="A3" s="120" t="str">
        <f>"单位名称："&amp;"玉溪市红塔区审计局"</f>
        <v>单位名称：玉溪市红塔区审计局</v>
      </c>
      <c r="B3" s="99"/>
      <c r="C3" s="2"/>
      <c r="D3" s="1" t="s">
        <v>2</v>
      </c>
    </row>
    <row r="4" spans="1:4" ht="24.6" customHeight="1">
      <c r="A4" s="97" t="s">
        <v>3</v>
      </c>
      <c r="B4" s="97"/>
      <c r="C4" s="97" t="s">
        <v>4</v>
      </c>
      <c r="D4" s="97"/>
    </row>
    <row r="5" spans="1:4" ht="15.6" customHeight="1">
      <c r="A5" s="97" t="s">
        <v>5</v>
      </c>
      <c r="B5" s="121" t="s">
        <v>6</v>
      </c>
      <c r="C5" s="97" t="s">
        <v>100</v>
      </c>
      <c r="D5" s="121" t="s">
        <v>6</v>
      </c>
    </row>
    <row r="6" spans="1:4" ht="14.1" customHeight="1">
      <c r="A6" s="97"/>
      <c r="B6" s="116"/>
      <c r="C6" s="97"/>
      <c r="D6" s="116"/>
    </row>
    <row r="7" spans="1:4" ht="29.1" customHeight="1">
      <c r="A7" s="68" t="s">
        <v>101</v>
      </c>
      <c r="B7" s="69">
        <v>5475182.71</v>
      </c>
      <c r="C7" s="70" t="s">
        <v>102</v>
      </c>
      <c r="D7" s="69">
        <v>5575182.71</v>
      </c>
    </row>
    <row r="8" spans="1:4" ht="29.1" customHeight="1">
      <c r="A8" s="71" t="s">
        <v>103</v>
      </c>
      <c r="B8" s="56">
        <v>5475182.71</v>
      </c>
      <c r="C8" s="72" t="str">
        <f>"（一）"&amp;"一般公共服务支出"</f>
        <v>（一）一般公共服务支出</v>
      </c>
      <c r="D8" s="56">
        <v>4354626.66</v>
      </c>
    </row>
    <row r="9" spans="1:4" ht="29.1" customHeight="1">
      <c r="A9" s="71" t="s">
        <v>104</v>
      </c>
      <c r="B9" s="56"/>
      <c r="C9" s="72" t="str">
        <f>"（二）"&amp;"社会保障和就业支出"</f>
        <v>（二）社会保障和就业支出</v>
      </c>
      <c r="D9" s="56">
        <v>448287.03</v>
      </c>
    </row>
    <row r="10" spans="1:4" ht="29.1" customHeight="1">
      <c r="A10" s="71" t="s">
        <v>105</v>
      </c>
      <c r="B10" s="56"/>
      <c r="C10" s="72" t="str">
        <f>"（三）"&amp;"卫生健康支出"</f>
        <v>（三）卫生健康支出</v>
      </c>
      <c r="D10" s="56">
        <v>388590.33</v>
      </c>
    </row>
    <row r="11" spans="1:4" ht="29.1" customHeight="1">
      <c r="A11" s="73" t="s">
        <v>106</v>
      </c>
      <c r="B11" s="74">
        <v>100000</v>
      </c>
      <c r="C11" s="72" t="str">
        <f>"（四）"&amp;"住房保障支出"</f>
        <v>（四）住房保障支出</v>
      </c>
      <c r="D11" s="56">
        <v>383678.69</v>
      </c>
    </row>
    <row r="12" spans="1:4" ht="29.1" customHeight="1">
      <c r="A12" s="71" t="s">
        <v>103</v>
      </c>
      <c r="B12" s="65">
        <v>100000</v>
      </c>
      <c r="C12" s="75"/>
      <c r="D12" s="76"/>
    </row>
    <row r="13" spans="1:4" ht="29.1" customHeight="1">
      <c r="A13" s="77" t="s">
        <v>104</v>
      </c>
      <c r="B13" s="65"/>
      <c r="C13" s="75"/>
      <c r="D13" s="76"/>
    </row>
    <row r="14" spans="1:4" ht="29.1" customHeight="1">
      <c r="A14" s="77" t="s">
        <v>105</v>
      </c>
      <c r="B14" s="76"/>
      <c r="C14" s="75"/>
      <c r="D14" s="76"/>
    </row>
    <row r="15" spans="1:4" ht="29.1" customHeight="1">
      <c r="A15" s="78"/>
      <c r="B15" s="76"/>
      <c r="C15" s="79" t="s">
        <v>107</v>
      </c>
      <c r="D15" s="74"/>
    </row>
    <row r="16" spans="1:4" ht="29.1" customHeight="1">
      <c r="A16" s="78" t="s">
        <v>108</v>
      </c>
      <c r="B16" s="76">
        <v>5575182.71</v>
      </c>
      <c r="C16" s="75" t="s">
        <v>25</v>
      </c>
      <c r="D16" s="76">
        <v>5575182.71</v>
      </c>
    </row>
  </sheetData>
  <mergeCells count="8">
    <mergeCell ref="A2:D2"/>
    <mergeCell ref="A4:B4"/>
    <mergeCell ref="C4:D4"/>
    <mergeCell ref="A5:A6"/>
    <mergeCell ref="C5:C6"/>
    <mergeCell ref="A3:B3"/>
    <mergeCell ref="B5:B6"/>
    <mergeCell ref="D5:D6"/>
  </mergeCells>
  <phoneticPr fontId="31" type="noConversion"/>
  <pageMargins left="0.70866141732283472" right="0.70866141732283472" top="0.74803149606299213" bottom="0.74803149606299213" header="0.31496062992125984" footer="0.31496062992125984"/>
  <pageSetup paperSize="9" scale="73" orientation="landscape" r:id="rId1"/>
  <extLst/>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6"/>
  <sheetViews>
    <sheetView showZeros="0" workbookViewId="0">
      <selection activeCell="A3" sqref="A3:E3"/>
    </sheetView>
  </sheetViews>
  <sheetFormatPr defaultColWidth="9.125" defaultRowHeight="14.25" customHeight="1"/>
  <cols>
    <col min="1" max="1" width="20.125" customWidth="1"/>
    <col min="2" max="2" width="37.375" customWidth="1"/>
    <col min="3" max="3" width="24.25" customWidth="1"/>
    <col min="4" max="6" width="25" customWidth="1"/>
    <col min="7" max="7" width="24.25" customWidth="1"/>
  </cols>
  <sheetData>
    <row r="1" spans="1:7" ht="12" customHeight="1">
      <c r="D1" s="16"/>
      <c r="F1" s="11"/>
      <c r="G1" s="11" t="s">
        <v>109</v>
      </c>
    </row>
    <row r="2" spans="1:7" ht="39" customHeight="1">
      <c r="A2" s="122" t="s">
        <v>110</v>
      </c>
      <c r="B2" s="122"/>
      <c r="C2" s="122"/>
      <c r="D2" s="122"/>
      <c r="E2" s="122"/>
      <c r="F2" s="122"/>
      <c r="G2" s="122"/>
    </row>
    <row r="3" spans="1:7" ht="18" customHeight="1">
      <c r="A3" s="120" t="str">
        <f>"单位名称："&amp;"玉溪市红塔区审计局"</f>
        <v>单位名称：玉溪市红塔区审计局</v>
      </c>
      <c r="B3" s="101"/>
      <c r="C3" s="101"/>
      <c r="D3" s="101"/>
      <c r="E3" s="101"/>
      <c r="F3" s="15"/>
      <c r="G3" s="15" t="s">
        <v>2</v>
      </c>
    </row>
    <row r="4" spans="1:7" ht="20.25" customHeight="1">
      <c r="A4" s="123" t="s">
        <v>111</v>
      </c>
      <c r="B4" s="123"/>
      <c r="C4" s="97" t="s">
        <v>30</v>
      </c>
      <c r="D4" s="97" t="s">
        <v>56</v>
      </c>
      <c r="E4" s="97"/>
      <c r="F4" s="97"/>
      <c r="G4" s="97" t="s">
        <v>57</v>
      </c>
    </row>
    <row r="5" spans="1:7" ht="20.25" customHeight="1">
      <c r="A5" s="66" t="s">
        <v>47</v>
      </c>
      <c r="B5" s="66" t="s">
        <v>48</v>
      </c>
      <c r="C5" s="97"/>
      <c r="D5" s="51" t="s">
        <v>32</v>
      </c>
      <c r="E5" s="51" t="s">
        <v>112</v>
      </c>
      <c r="F5" s="51" t="s">
        <v>113</v>
      </c>
      <c r="G5" s="97"/>
    </row>
    <row r="6" spans="1:7" ht="13.5" customHeight="1">
      <c r="A6" s="66" t="s">
        <v>114</v>
      </c>
      <c r="B6" s="66" t="s">
        <v>115</v>
      </c>
      <c r="C6" s="66" t="s">
        <v>116</v>
      </c>
      <c r="D6" s="51">
        <v>4</v>
      </c>
      <c r="E6" s="66" t="s">
        <v>388</v>
      </c>
      <c r="F6" s="66" t="s">
        <v>389</v>
      </c>
      <c r="G6" s="66" t="s">
        <v>390</v>
      </c>
    </row>
    <row r="7" spans="1:7" ht="18" customHeight="1">
      <c r="A7" s="37" t="s">
        <v>58</v>
      </c>
      <c r="B7" s="37" t="s">
        <v>59</v>
      </c>
      <c r="C7" s="34">
        <v>4254626.66</v>
      </c>
      <c r="D7" s="34">
        <v>3622726.66</v>
      </c>
      <c r="E7" s="34">
        <v>3104188.65</v>
      </c>
      <c r="F7" s="34">
        <v>518538.01</v>
      </c>
      <c r="G7" s="34">
        <v>631900</v>
      </c>
    </row>
    <row r="8" spans="1:7" ht="18" customHeight="1">
      <c r="A8" s="37" t="s">
        <v>60</v>
      </c>
      <c r="B8" s="55" t="s">
        <v>61</v>
      </c>
      <c r="C8" s="34">
        <v>4254626.66</v>
      </c>
      <c r="D8" s="34">
        <v>3622726.66</v>
      </c>
      <c r="E8" s="34">
        <v>3104188.65</v>
      </c>
      <c r="F8" s="34">
        <v>518538.01</v>
      </c>
      <c r="G8" s="34">
        <v>631900</v>
      </c>
    </row>
    <row r="9" spans="1:7" ht="18" customHeight="1">
      <c r="A9" s="37" t="s">
        <v>62</v>
      </c>
      <c r="B9" s="67" t="s">
        <v>63</v>
      </c>
      <c r="C9" s="34">
        <v>2847065.21</v>
      </c>
      <c r="D9" s="34">
        <v>2847065.21</v>
      </c>
      <c r="E9" s="34">
        <v>2395285.65</v>
      </c>
      <c r="F9" s="34">
        <v>451779.56</v>
      </c>
      <c r="G9" s="34"/>
    </row>
    <row r="10" spans="1:7" ht="18" customHeight="1">
      <c r="A10" s="37" t="s">
        <v>64</v>
      </c>
      <c r="B10" s="67" t="s">
        <v>65</v>
      </c>
      <c r="C10" s="34">
        <v>631900</v>
      </c>
      <c r="D10" s="34"/>
      <c r="E10" s="34"/>
      <c r="F10" s="34"/>
      <c r="G10" s="34">
        <v>631900</v>
      </c>
    </row>
    <row r="11" spans="1:7" ht="18" customHeight="1">
      <c r="A11" s="37" t="s">
        <v>66</v>
      </c>
      <c r="B11" s="67" t="s">
        <v>67</v>
      </c>
      <c r="C11" s="34">
        <v>775661.45</v>
      </c>
      <c r="D11" s="34">
        <v>775661.45</v>
      </c>
      <c r="E11" s="34">
        <v>708903</v>
      </c>
      <c r="F11" s="34">
        <v>66758.45</v>
      </c>
      <c r="G11" s="34"/>
    </row>
    <row r="12" spans="1:7" ht="18" customHeight="1">
      <c r="A12" s="37" t="s">
        <v>68</v>
      </c>
      <c r="B12" s="37" t="s">
        <v>69</v>
      </c>
      <c r="C12" s="34">
        <v>448287.03</v>
      </c>
      <c r="D12" s="34">
        <v>448287.03</v>
      </c>
      <c r="E12" s="34">
        <v>448287.03</v>
      </c>
      <c r="F12" s="34"/>
      <c r="G12" s="34"/>
    </row>
    <row r="13" spans="1:7" ht="18" customHeight="1">
      <c r="A13" s="37" t="s">
        <v>70</v>
      </c>
      <c r="B13" s="55" t="s">
        <v>71</v>
      </c>
      <c r="C13" s="34">
        <v>439746.72</v>
      </c>
      <c r="D13" s="34">
        <v>439746.72</v>
      </c>
      <c r="E13" s="34">
        <v>439746.72</v>
      </c>
      <c r="F13" s="34"/>
      <c r="G13" s="34"/>
    </row>
    <row r="14" spans="1:7" ht="18" customHeight="1">
      <c r="A14" s="37" t="s">
        <v>74</v>
      </c>
      <c r="B14" s="67" t="s">
        <v>75</v>
      </c>
      <c r="C14" s="34">
        <v>439746.72</v>
      </c>
      <c r="D14" s="34">
        <v>439746.72</v>
      </c>
      <c r="E14" s="34">
        <v>439746.72</v>
      </c>
      <c r="F14" s="34"/>
      <c r="G14" s="34"/>
    </row>
    <row r="15" spans="1:7" ht="18" customHeight="1">
      <c r="A15" s="37" t="s">
        <v>76</v>
      </c>
      <c r="B15" s="55" t="s">
        <v>77</v>
      </c>
      <c r="C15" s="34">
        <v>8540.31</v>
      </c>
      <c r="D15" s="34">
        <v>8540.31</v>
      </c>
      <c r="E15" s="34">
        <v>8540.31</v>
      </c>
      <c r="F15" s="34"/>
      <c r="G15" s="34"/>
    </row>
    <row r="16" spans="1:7" ht="18" customHeight="1">
      <c r="A16" s="37" t="s">
        <v>78</v>
      </c>
      <c r="B16" s="67" t="s">
        <v>77</v>
      </c>
      <c r="C16" s="34">
        <v>8540.31</v>
      </c>
      <c r="D16" s="34">
        <v>8540.31</v>
      </c>
      <c r="E16" s="34">
        <v>8540.31</v>
      </c>
      <c r="F16" s="34"/>
      <c r="G16" s="34"/>
    </row>
    <row r="17" spans="1:7" ht="18" customHeight="1">
      <c r="A17" s="37" t="s">
        <v>79</v>
      </c>
      <c r="B17" s="37" t="s">
        <v>80</v>
      </c>
      <c r="C17" s="34">
        <v>388590.33</v>
      </c>
      <c r="D17" s="34">
        <v>388590.33</v>
      </c>
      <c r="E17" s="34">
        <v>388590.33</v>
      </c>
      <c r="F17" s="34"/>
      <c r="G17" s="34"/>
    </row>
    <row r="18" spans="1:7" ht="18" customHeight="1">
      <c r="A18" s="37" t="s">
        <v>81</v>
      </c>
      <c r="B18" s="55" t="s">
        <v>82</v>
      </c>
      <c r="C18" s="34">
        <v>388590.33</v>
      </c>
      <c r="D18" s="34">
        <v>388590.33</v>
      </c>
      <c r="E18" s="34">
        <v>388590.33</v>
      </c>
      <c r="F18" s="34"/>
      <c r="G18" s="34"/>
    </row>
    <row r="19" spans="1:7" ht="18" customHeight="1">
      <c r="A19" s="37" t="s">
        <v>83</v>
      </c>
      <c r="B19" s="67" t="s">
        <v>84</v>
      </c>
      <c r="C19" s="34">
        <v>177130.37</v>
      </c>
      <c r="D19" s="34">
        <v>177130.37</v>
      </c>
      <c r="E19" s="34">
        <v>177130.37</v>
      </c>
      <c r="F19" s="34"/>
      <c r="G19" s="34"/>
    </row>
    <row r="20" spans="1:7" ht="18" customHeight="1">
      <c r="A20" s="37" t="s">
        <v>85</v>
      </c>
      <c r="B20" s="67" t="s">
        <v>86</v>
      </c>
      <c r="C20" s="34">
        <v>50988.24</v>
      </c>
      <c r="D20" s="34">
        <v>50988.24</v>
      </c>
      <c r="E20" s="34">
        <v>50988.24</v>
      </c>
      <c r="F20" s="34"/>
      <c r="G20" s="34"/>
    </row>
    <row r="21" spans="1:7" ht="18" customHeight="1">
      <c r="A21" s="37" t="s">
        <v>87</v>
      </c>
      <c r="B21" s="67" t="s">
        <v>88</v>
      </c>
      <c r="C21" s="34">
        <v>145275.07</v>
      </c>
      <c r="D21" s="34">
        <v>145275.07</v>
      </c>
      <c r="E21" s="34">
        <v>145275.07</v>
      </c>
      <c r="F21" s="34"/>
      <c r="G21" s="34"/>
    </row>
    <row r="22" spans="1:7" ht="18" customHeight="1">
      <c r="A22" s="37" t="s">
        <v>89</v>
      </c>
      <c r="B22" s="67" t="s">
        <v>90</v>
      </c>
      <c r="C22" s="34">
        <v>15196.65</v>
      </c>
      <c r="D22" s="34">
        <v>15196.65</v>
      </c>
      <c r="E22" s="34">
        <v>15196.65</v>
      </c>
      <c r="F22" s="34"/>
      <c r="G22" s="34"/>
    </row>
    <row r="23" spans="1:7" ht="18" customHeight="1">
      <c r="A23" s="37" t="s">
        <v>91</v>
      </c>
      <c r="B23" s="37" t="s">
        <v>92</v>
      </c>
      <c r="C23" s="34">
        <v>383678.69</v>
      </c>
      <c r="D23" s="34">
        <v>383678.69</v>
      </c>
      <c r="E23" s="34">
        <v>383678.69</v>
      </c>
      <c r="F23" s="34"/>
      <c r="G23" s="34"/>
    </row>
    <row r="24" spans="1:7" ht="18" customHeight="1">
      <c r="A24" s="37" t="s">
        <v>93</v>
      </c>
      <c r="B24" s="55" t="s">
        <v>94</v>
      </c>
      <c r="C24" s="34">
        <v>383678.69</v>
      </c>
      <c r="D24" s="34">
        <v>383678.69</v>
      </c>
      <c r="E24" s="34">
        <v>383678.69</v>
      </c>
      <c r="F24" s="34"/>
      <c r="G24" s="34"/>
    </row>
    <row r="25" spans="1:7" ht="18" customHeight="1">
      <c r="A25" s="37" t="s">
        <v>95</v>
      </c>
      <c r="B25" s="67" t="s">
        <v>96</v>
      </c>
      <c r="C25" s="34">
        <v>383678.69</v>
      </c>
      <c r="D25" s="34">
        <v>383678.69</v>
      </c>
      <c r="E25" s="34">
        <v>383678.69</v>
      </c>
      <c r="F25" s="34"/>
      <c r="G25" s="34"/>
    </row>
    <row r="26" spans="1:7" ht="18" customHeight="1">
      <c r="A26" s="112" t="s">
        <v>97</v>
      </c>
      <c r="B26" s="112" t="s">
        <v>97</v>
      </c>
      <c r="C26" s="34">
        <v>5475182.71</v>
      </c>
      <c r="D26" s="34">
        <v>4843282.71</v>
      </c>
      <c r="E26" s="34">
        <v>4324744.7</v>
      </c>
      <c r="F26" s="34">
        <v>518538.01</v>
      </c>
      <c r="G26" s="34">
        <v>631900</v>
      </c>
    </row>
  </sheetData>
  <mergeCells count="7">
    <mergeCell ref="A2:G2"/>
    <mergeCell ref="A4:B4"/>
    <mergeCell ref="A3:E3"/>
    <mergeCell ref="A26:B26"/>
    <mergeCell ref="G4:G5"/>
    <mergeCell ref="D4:F4"/>
    <mergeCell ref="C4:C5"/>
  </mergeCells>
  <phoneticPr fontId="31" type="noConversion"/>
  <pageMargins left="0.70866141732283472" right="0.70866141732283472" top="0.74803149606299213" bottom="0.74803149606299213" header="0.31496062992125984" footer="0.31496062992125984"/>
  <pageSetup paperSize="9" scale="73" orientation="landscape" r:id="rId1"/>
  <extLst/>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workbookViewId="0">
      <selection activeCell="A2" sqref="A2:F2"/>
    </sheetView>
  </sheetViews>
  <sheetFormatPr defaultColWidth="9.125" defaultRowHeight="14.25" customHeight="1"/>
  <cols>
    <col min="1" max="1" width="27.375" customWidth="1"/>
    <col min="2" max="6" width="31.125" customWidth="1"/>
  </cols>
  <sheetData>
    <row r="1" spans="1:6" ht="12" customHeight="1">
      <c r="A1" s="17"/>
      <c r="B1" s="17"/>
      <c r="C1" s="18"/>
      <c r="F1" s="19" t="s">
        <v>120</v>
      </c>
    </row>
    <row r="2" spans="1:6" ht="25.5" customHeight="1">
      <c r="A2" s="124" t="s">
        <v>121</v>
      </c>
      <c r="B2" s="124"/>
      <c r="C2" s="124"/>
      <c r="D2" s="124"/>
      <c r="E2" s="124"/>
      <c r="F2" s="124"/>
    </row>
    <row r="3" spans="1:6" ht="15.75" customHeight="1">
      <c r="A3" s="125" t="str">
        <f>"单位名称："&amp;"玉溪市红塔区审计局"</f>
        <v>单位名称：玉溪市红塔区审计局</v>
      </c>
      <c r="B3" s="126"/>
      <c r="C3" s="127"/>
      <c r="D3" s="101"/>
      <c r="F3" s="19" t="s">
        <v>122</v>
      </c>
    </row>
    <row r="4" spans="1:6" ht="19.5" customHeight="1">
      <c r="A4" s="116" t="s">
        <v>123</v>
      </c>
      <c r="B4" s="97" t="s">
        <v>124</v>
      </c>
      <c r="C4" s="97" t="s">
        <v>125</v>
      </c>
      <c r="D4" s="97"/>
      <c r="E4" s="97"/>
      <c r="F4" s="97" t="s">
        <v>126</v>
      </c>
    </row>
    <row r="5" spans="1:6" ht="19.5" customHeight="1">
      <c r="A5" s="116"/>
      <c r="B5" s="97"/>
      <c r="C5" s="51" t="s">
        <v>32</v>
      </c>
      <c r="D5" s="51" t="s">
        <v>127</v>
      </c>
      <c r="E5" s="51" t="s">
        <v>128</v>
      </c>
      <c r="F5" s="97"/>
    </row>
    <row r="6" spans="1:6" ht="18.75" customHeight="1">
      <c r="A6" s="64">
        <v>1</v>
      </c>
      <c r="B6" s="64">
        <v>2</v>
      </c>
      <c r="C6" s="64">
        <v>3</v>
      </c>
      <c r="D6" s="64">
        <v>4</v>
      </c>
      <c r="E6" s="64">
        <v>5</v>
      </c>
      <c r="F6" s="64">
        <v>6</v>
      </c>
    </row>
    <row r="7" spans="1:6" ht="18.75" customHeight="1">
      <c r="A7" s="65">
        <v>30000</v>
      </c>
      <c r="B7" s="65"/>
      <c r="C7" s="65">
        <v>18000</v>
      </c>
      <c r="D7" s="65"/>
      <c r="E7" s="65">
        <v>18000</v>
      </c>
      <c r="F7" s="65">
        <v>12000</v>
      </c>
    </row>
  </sheetData>
  <mergeCells count="6">
    <mergeCell ref="A4:A5"/>
    <mergeCell ref="B4:B5"/>
    <mergeCell ref="C4:E4"/>
    <mergeCell ref="A2:F2"/>
    <mergeCell ref="F4:F5"/>
    <mergeCell ref="A3:D3"/>
  </mergeCells>
  <phoneticPr fontId="31" type="noConversion"/>
  <pageMargins left="0.70866141732283472" right="0.70866141732283472" top="0.74803149606299213" bottom="0.74803149606299213" header="0.31496062992125984" footer="0.31496062992125984"/>
  <pageSetup paperSize="9" scale="73" orientation="landscape" r:id="rId1"/>
  <extLst/>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46"/>
  <sheetViews>
    <sheetView showZeros="0" workbookViewId="0">
      <selection activeCell="Q1" sqref="Q1"/>
    </sheetView>
  </sheetViews>
  <sheetFormatPr defaultColWidth="9.125" defaultRowHeight="14.25" customHeight="1"/>
  <cols>
    <col min="1" max="1" width="24.375" customWidth="1"/>
    <col min="2" max="2" width="23.875" customWidth="1"/>
    <col min="3" max="3" width="19.375" customWidth="1"/>
    <col min="4" max="4" width="14.625" customWidth="1"/>
    <col min="5" max="5" width="18.5" customWidth="1"/>
    <col min="6" max="6" width="14.75" customWidth="1"/>
    <col min="7" max="7" width="18.125" customWidth="1"/>
    <col min="8" max="8" width="13.5" customWidth="1"/>
    <col min="9" max="9" width="14" customWidth="1"/>
    <col min="10" max="10" width="14.625" customWidth="1"/>
    <col min="11" max="11" width="15.375" customWidth="1"/>
    <col min="12" max="12" width="13.25" customWidth="1"/>
    <col min="13" max="13" width="15.375" customWidth="1"/>
    <col min="14" max="14" width="9.875" customWidth="1"/>
    <col min="15" max="15" width="11.25" customWidth="1"/>
    <col min="16" max="16" width="9.25" customWidth="1"/>
    <col min="17" max="17" width="13.5" customWidth="1"/>
    <col min="18" max="18" width="11.5" customWidth="1"/>
    <col min="19" max="19" width="11.125" customWidth="1"/>
    <col min="20" max="20" width="12.375" customWidth="1"/>
    <col min="21" max="22" width="9.5" customWidth="1"/>
    <col min="23" max="23" width="12.5" customWidth="1"/>
  </cols>
  <sheetData>
    <row r="1" spans="1:23" ht="13.5" customHeight="1">
      <c r="B1" s="6"/>
      <c r="D1" s="20"/>
      <c r="E1" s="20"/>
      <c r="F1" s="20"/>
      <c r="G1" s="20"/>
      <c r="L1" s="6"/>
      <c r="M1" s="6"/>
      <c r="N1" s="6"/>
      <c r="O1" s="6"/>
      <c r="P1" s="6"/>
      <c r="U1" s="16"/>
      <c r="W1" s="11" t="s">
        <v>129</v>
      </c>
    </row>
    <row r="2" spans="1:23" ht="27.75" customHeight="1">
      <c r="A2" s="104" t="s">
        <v>130</v>
      </c>
      <c r="B2" s="104"/>
      <c r="C2" s="104"/>
      <c r="D2" s="104"/>
      <c r="E2" s="104"/>
      <c r="F2" s="104"/>
      <c r="G2" s="104"/>
      <c r="H2" s="104"/>
      <c r="I2" s="104"/>
      <c r="J2" s="104"/>
      <c r="K2" s="104"/>
      <c r="L2" s="104"/>
      <c r="M2" s="104"/>
      <c r="N2" s="104"/>
      <c r="O2" s="104"/>
      <c r="P2" s="104"/>
      <c r="Q2" s="104"/>
      <c r="R2" s="104"/>
      <c r="S2" s="104"/>
      <c r="T2" s="104"/>
      <c r="U2" s="104"/>
      <c r="V2" s="104"/>
      <c r="W2" s="104"/>
    </row>
    <row r="3" spans="1:23" ht="13.5" customHeight="1">
      <c r="A3" s="125" t="str">
        <f>"单位名称："&amp;"玉溪市红塔区审计局"</f>
        <v>单位名称：玉溪市红塔区审计局</v>
      </c>
      <c r="B3" s="131"/>
      <c r="C3" s="131"/>
      <c r="D3" s="131"/>
      <c r="E3" s="131"/>
      <c r="F3" s="131"/>
      <c r="G3" s="131"/>
      <c r="H3" s="8"/>
      <c r="I3" s="8"/>
      <c r="J3" s="8"/>
      <c r="K3" s="8"/>
      <c r="L3" s="8"/>
      <c r="M3" s="8"/>
      <c r="N3" s="8"/>
      <c r="O3" s="8"/>
      <c r="P3" s="8"/>
      <c r="Q3" s="8"/>
      <c r="U3" s="16"/>
      <c r="W3" s="15" t="s">
        <v>122</v>
      </c>
    </row>
    <row r="4" spans="1:23" ht="21.75" customHeight="1">
      <c r="A4" s="130" t="s">
        <v>131</v>
      </c>
      <c r="B4" s="130" t="s">
        <v>132</v>
      </c>
      <c r="C4" s="130" t="s">
        <v>133</v>
      </c>
      <c r="D4" s="116" t="s">
        <v>134</v>
      </c>
      <c r="E4" s="116" t="s">
        <v>135</v>
      </c>
      <c r="F4" s="116" t="s">
        <v>136</v>
      </c>
      <c r="G4" s="116" t="s">
        <v>137</v>
      </c>
      <c r="H4" s="97" t="s">
        <v>138</v>
      </c>
      <c r="I4" s="97"/>
      <c r="J4" s="97"/>
      <c r="K4" s="97"/>
      <c r="L4" s="132"/>
      <c r="M4" s="132"/>
      <c r="N4" s="132"/>
      <c r="O4" s="132"/>
      <c r="P4" s="132"/>
      <c r="Q4" s="116"/>
      <c r="R4" s="97"/>
      <c r="S4" s="97"/>
      <c r="T4" s="97"/>
      <c r="U4" s="97"/>
      <c r="V4" s="97"/>
      <c r="W4" s="97"/>
    </row>
    <row r="5" spans="1:23" ht="21.75" customHeight="1">
      <c r="A5" s="130"/>
      <c r="B5" s="130"/>
      <c r="C5" s="130"/>
      <c r="D5" s="116"/>
      <c r="E5" s="116"/>
      <c r="F5" s="116"/>
      <c r="G5" s="116"/>
      <c r="H5" s="97" t="s">
        <v>30</v>
      </c>
      <c r="I5" s="116" t="s">
        <v>33</v>
      </c>
      <c r="J5" s="116"/>
      <c r="K5" s="116"/>
      <c r="L5" s="132"/>
      <c r="M5" s="132"/>
      <c r="N5" s="132" t="s">
        <v>139</v>
      </c>
      <c r="O5" s="132"/>
      <c r="P5" s="132"/>
      <c r="Q5" s="116" t="s">
        <v>36</v>
      </c>
      <c r="R5" s="97" t="s">
        <v>50</v>
      </c>
      <c r="S5" s="116"/>
      <c r="T5" s="116"/>
      <c r="U5" s="116"/>
      <c r="V5" s="116"/>
      <c r="W5" s="116"/>
    </row>
    <row r="6" spans="1:23" ht="15" customHeight="1">
      <c r="A6" s="130"/>
      <c r="B6" s="130"/>
      <c r="C6" s="130"/>
      <c r="D6" s="116"/>
      <c r="E6" s="116"/>
      <c r="F6" s="116"/>
      <c r="G6" s="116"/>
      <c r="H6" s="97"/>
      <c r="I6" s="116" t="s">
        <v>140</v>
      </c>
      <c r="J6" s="116" t="s">
        <v>141</v>
      </c>
      <c r="K6" s="116" t="s">
        <v>142</v>
      </c>
      <c r="L6" s="128" t="s">
        <v>143</v>
      </c>
      <c r="M6" s="128" t="s">
        <v>144</v>
      </c>
      <c r="N6" s="128" t="s">
        <v>33</v>
      </c>
      <c r="O6" s="128" t="s">
        <v>34</v>
      </c>
      <c r="P6" s="128" t="s">
        <v>35</v>
      </c>
      <c r="Q6" s="116"/>
      <c r="R6" s="116" t="s">
        <v>32</v>
      </c>
      <c r="S6" s="116" t="s">
        <v>43</v>
      </c>
      <c r="T6" s="116" t="s">
        <v>145</v>
      </c>
      <c r="U6" s="116" t="s">
        <v>39</v>
      </c>
      <c r="V6" s="116" t="s">
        <v>40</v>
      </c>
      <c r="W6" s="116" t="s">
        <v>41</v>
      </c>
    </row>
    <row r="7" spans="1:23" ht="27.75" customHeight="1">
      <c r="A7" s="130"/>
      <c r="B7" s="130"/>
      <c r="C7" s="130"/>
      <c r="D7" s="116"/>
      <c r="E7" s="116"/>
      <c r="F7" s="116"/>
      <c r="G7" s="116"/>
      <c r="H7" s="97"/>
      <c r="I7" s="116"/>
      <c r="J7" s="116"/>
      <c r="K7" s="116"/>
      <c r="L7" s="128"/>
      <c r="M7" s="128"/>
      <c r="N7" s="128"/>
      <c r="O7" s="128"/>
      <c r="P7" s="128"/>
      <c r="Q7" s="116"/>
      <c r="R7" s="116"/>
      <c r="S7" s="116"/>
      <c r="T7" s="116"/>
      <c r="U7" s="116"/>
      <c r="V7" s="116"/>
      <c r="W7" s="116"/>
    </row>
    <row r="8" spans="1:23" ht="15" customHeight="1">
      <c r="A8" s="62">
        <v>1</v>
      </c>
      <c r="B8" s="62">
        <v>2</v>
      </c>
      <c r="C8" s="62">
        <v>3</v>
      </c>
      <c r="D8" s="62">
        <v>4</v>
      </c>
      <c r="E8" s="62">
        <v>5</v>
      </c>
      <c r="F8" s="62">
        <v>6</v>
      </c>
      <c r="G8" s="62">
        <v>7</v>
      </c>
      <c r="H8" s="62">
        <v>8</v>
      </c>
      <c r="I8" s="62">
        <v>9</v>
      </c>
      <c r="J8" s="62">
        <v>10</v>
      </c>
      <c r="K8" s="62">
        <v>11</v>
      </c>
      <c r="L8" s="62">
        <v>12</v>
      </c>
      <c r="M8" s="62">
        <v>13</v>
      </c>
      <c r="N8" s="62">
        <v>14</v>
      </c>
      <c r="O8" s="62">
        <v>15</v>
      </c>
      <c r="P8" s="62">
        <v>16</v>
      </c>
      <c r="Q8" s="62">
        <v>17</v>
      </c>
      <c r="R8" s="62">
        <v>18</v>
      </c>
      <c r="S8" s="62">
        <v>19</v>
      </c>
      <c r="T8" s="62">
        <v>20</v>
      </c>
      <c r="U8" s="62">
        <v>21</v>
      </c>
      <c r="V8" s="62">
        <v>22</v>
      </c>
      <c r="W8" s="62">
        <v>23</v>
      </c>
    </row>
    <row r="9" spans="1:23" ht="18.75" customHeight="1">
      <c r="A9" s="35" t="s">
        <v>385</v>
      </c>
      <c r="B9" s="60"/>
      <c r="C9" s="35"/>
      <c r="D9" s="35"/>
      <c r="E9" s="35"/>
      <c r="F9" s="35"/>
      <c r="G9" s="35"/>
      <c r="H9" s="34">
        <v>5196931.32</v>
      </c>
      <c r="I9" s="34">
        <v>4843282.71</v>
      </c>
      <c r="J9" s="34">
        <v>1178351.57</v>
      </c>
      <c r="K9" s="34"/>
      <c r="L9" s="34">
        <v>3664931.14</v>
      </c>
      <c r="M9" s="34"/>
      <c r="N9" s="34"/>
      <c r="O9" s="34"/>
      <c r="P9" s="34"/>
      <c r="Q9" s="34"/>
      <c r="R9" s="34">
        <v>353648.61</v>
      </c>
      <c r="S9" s="34"/>
      <c r="T9" s="34"/>
      <c r="U9" s="34"/>
      <c r="V9" s="34"/>
      <c r="W9" s="34">
        <v>353648.61</v>
      </c>
    </row>
    <row r="10" spans="1:23" ht="31.35" customHeight="1">
      <c r="A10" s="63" t="s">
        <v>385</v>
      </c>
      <c r="B10" s="60" t="s">
        <v>146</v>
      </c>
      <c r="C10" s="35" t="s">
        <v>96</v>
      </c>
      <c r="D10" s="35" t="s">
        <v>95</v>
      </c>
      <c r="E10" s="35" t="s">
        <v>96</v>
      </c>
      <c r="F10" s="35" t="s">
        <v>147</v>
      </c>
      <c r="G10" s="35" t="s">
        <v>96</v>
      </c>
      <c r="H10" s="34">
        <v>357099.86</v>
      </c>
      <c r="I10" s="34">
        <v>309099.86</v>
      </c>
      <c r="J10" s="34">
        <v>77274.97</v>
      </c>
      <c r="K10" s="34"/>
      <c r="L10" s="34">
        <v>231824.89</v>
      </c>
      <c r="M10" s="34"/>
      <c r="N10" s="34"/>
      <c r="O10" s="34"/>
      <c r="P10" s="34"/>
      <c r="Q10" s="34"/>
      <c r="R10" s="34">
        <v>48000</v>
      </c>
      <c r="S10" s="34"/>
      <c r="T10" s="34"/>
      <c r="U10" s="34"/>
      <c r="V10" s="34"/>
      <c r="W10" s="34">
        <v>48000</v>
      </c>
    </row>
    <row r="11" spans="1:23" ht="31.35" customHeight="1">
      <c r="A11" s="63" t="s">
        <v>385</v>
      </c>
      <c r="B11" s="60" t="s">
        <v>148</v>
      </c>
      <c r="C11" s="35" t="s">
        <v>149</v>
      </c>
      <c r="D11" s="35" t="s">
        <v>62</v>
      </c>
      <c r="E11" s="35" t="s">
        <v>63</v>
      </c>
      <c r="F11" s="35" t="s">
        <v>150</v>
      </c>
      <c r="G11" s="35" t="s">
        <v>151</v>
      </c>
      <c r="H11" s="34">
        <v>851419.8</v>
      </c>
      <c r="I11" s="34">
        <v>851419.8</v>
      </c>
      <c r="J11" s="34">
        <v>212854.95</v>
      </c>
      <c r="K11" s="34"/>
      <c r="L11" s="34">
        <v>638564.85</v>
      </c>
      <c r="M11" s="34"/>
      <c r="N11" s="34"/>
      <c r="O11" s="34"/>
      <c r="P11" s="34"/>
      <c r="Q11" s="34"/>
      <c r="R11" s="34"/>
      <c r="S11" s="34"/>
      <c r="T11" s="34"/>
      <c r="U11" s="34"/>
      <c r="V11" s="34"/>
      <c r="W11" s="34"/>
    </row>
    <row r="12" spans="1:23" ht="31.35" customHeight="1">
      <c r="A12" s="63" t="s">
        <v>385</v>
      </c>
      <c r="B12" s="60" t="s">
        <v>148</v>
      </c>
      <c r="C12" s="35" t="s">
        <v>149</v>
      </c>
      <c r="D12" s="35" t="s">
        <v>62</v>
      </c>
      <c r="E12" s="35" t="s">
        <v>63</v>
      </c>
      <c r="F12" s="35" t="s">
        <v>152</v>
      </c>
      <c r="G12" s="35" t="s">
        <v>153</v>
      </c>
      <c r="H12" s="34">
        <v>1090177.2</v>
      </c>
      <c r="I12" s="34">
        <v>1090177.2</v>
      </c>
      <c r="J12" s="34">
        <v>272544.3</v>
      </c>
      <c r="K12" s="34"/>
      <c r="L12" s="34">
        <v>817632.9</v>
      </c>
      <c r="M12" s="34"/>
      <c r="N12" s="34"/>
      <c r="O12" s="34"/>
      <c r="P12" s="34"/>
      <c r="Q12" s="34"/>
      <c r="R12" s="34"/>
      <c r="S12" s="34"/>
      <c r="T12" s="34"/>
      <c r="U12" s="34"/>
      <c r="V12" s="34"/>
      <c r="W12" s="34"/>
    </row>
    <row r="13" spans="1:23" ht="31.35" customHeight="1">
      <c r="A13" s="63" t="s">
        <v>385</v>
      </c>
      <c r="B13" s="60" t="s">
        <v>148</v>
      </c>
      <c r="C13" s="35" t="s">
        <v>149</v>
      </c>
      <c r="D13" s="35" t="s">
        <v>62</v>
      </c>
      <c r="E13" s="35" t="s">
        <v>63</v>
      </c>
      <c r="F13" s="35" t="s">
        <v>154</v>
      </c>
      <c r="G13" s="35" t="s">
        <v>155</v>
      </c>
      <c r="H13" s="34">
        <v>77326.649999999994</v>
      </c>
      <c r="I13" s="34">
        <v>77326.649999999994</v>
      </c>
      <c r="J13" s="34">
        <v>19331.66</v>
      </c>
      <c r="K13" s="34"/>
      <c r="L13" s="34">
        <v>57994.99</v>
      </c>
      <c r="M13" s="34"/>
      <c r="N13" s="34"/>
      <c r="O13" s="34"/>
      <c r="P13" s="34"/>
      <c r="Q13" s="34"/>
      <c r="R13" s="34"/>
      <c r="S13" s="34"/>
      <c r="T13" s="34"/>
      <c r="U13" s="34"/>
      <c r="V13" s="34"/>
      <c r="W13" s="34"/>
    </row>
    <row r="14" spans="1:23" ht="31.35" customHeight="1">
      <c r="A14" s="63" t="s">
        <v>385</v>
      </c>
      <c r="B14" s="60" t="s">
        <v>156</v>
      </c>
      <c r="C14" s="35" t="s">
        <v>157</v>
      </c>
      <c r="D14" s="35" t="s">
        <v>74</v>
      </c>
      <c r="E14" s="35" t="s">
        <v>75</v>
      </c>
      <c r="F14" s="35" t="s">
        <v>158</v>
      </c>
      <c r="G14" s="35" t="s">
        <v>159</v>
      </c>
      <c r="H14" s="34">
        <v>341456.14</v>
      </c>
      <c r="I14" s="34">
        <v>341456.14</v>
      </c>
      <c r="J14" s="34">
        <v>85364.04</v>
      </c>
      <c r="K14" s="34"/>
      <c r="L14" s="34">
        <v>256092.1</v>
      </c>
      <c r="M14" s="34"/>
      <c r="N14" s="34"/>
      <c r="O14" s="34"/>
      <c r="P14" s="34"/>
      <c r="Q14" s="34"/>
      <c r="R14" s="34"/>
      <c r="S14" s="34"/>
      <c r="T14" s="34"/>
      <c r="U14" s="34"/>
      <c r="V14" s="34"/>
      <c r="W14" s="34"/>
    </row>
    <row r="15" spans="1:23" ht="31.35" customHeight="1">
      <c r="A15" s="63" t="s">
        <v>385</v>
      </c>
      <c r="B15" s="60" t="s">
        <v>156</v>
      </c>
      <c r="C15" s="35" t="s">
        <v>157</v>
      </c>
      <c r="D15" s="35" t="s">
        <v>78</v>
      </c>
      <c r="E15" s="35" t="s">
        <v>77</v>
      </c>
      <c r="F15" s="35" t="s">
        <v>160</v>
      </c>
      <c r="G15" s="35" t="s">
        <v>161</v>
      </c>
      <c r="H15" s="34">
        <v>3515.48</v>
      </c>
      <c r="I15" s="34">
        <v>3515.48</v>
      </c>
      <c r="J15" s="34">
        <v>878.87</v>
      </c>
      <c r="K15" s="34"/>
      <c r="L15" s="34">
        <v>2636.61</v>
      </c>
      <c r="M15" s="34"/>
      <c r="N15" s="34"/>
      <c r="O15" s="34"/>
      <c r="P15" s="34"/>
      <c r="Q15" s="34"/>
      <c r="R15" s="34"/>
      <c r="S15" s="34"/>
      <c r="T15" s="34"/>
      <c r="U15" s="34"/>
      <c r="V15" s="34"/>
      <c r="W15" s="34"/>
    </row>
    <row r="16" spans="1:23" ht="31.35" customHeight="1">
      <c r="A16" s="63" t="s">
        <v>385</v>
      </c>
      <c r="B16" s="60" t="s">
        <v>156</v>
      </c>
      <c r="C16" s="35" t="s">
        <v>157</v>
      </c>
      <c r="D16" s="35" t="s">
        <v>83</v>
      </c>
      <c r="E16" s="35" t="s">
        <v>84</v>
      </c>
      <c r="F16" s="35" t="s">
        <v>162</v>
      </c>
      <c r="G16" s="35" t="s">
        <v>163</v>
      </c>
      <c r="H16" s="34">
        <v>177130.37</v>
      </c>
      <c r="I16" s="34">
        <v>177130.37</v>
      </c>
      <c r="J16" s="34">
        <v>44282.59</v>
      </c>
      <c r="K16" s="34"/>
      <c r="L16" s="34">
        <v>132847.78</v>
      </c>
      <c r="M16" s="34"/>
      <c r="N16" s="34"/>
      <c r="O16" s="34"/>
      <c r="P16" s="34"/>
      <c r="Q16" s="34"/>
      <c r="R16" s="34"/>
      <c r="S16" s="34"/>
      <c r="T16" s="34"/>
      <c r="U16" s="34"/>
      <c r="V16" s="34"/>
      <c r="W16" s="34"/>
    </row>
    <row r="17" spans="1:23" ht="31.35" customHeight="1">
      <c r="A17" s="63" t="s">
        <v>385</v>
      </c>
      <c r="B17" s="60" t="s">
        <v>156</v>
      </c>
      <c r="C17" s="35" t="s">
        <v>157</v>
      </c>
      <c r="D17" s="35" t="s">
        <v>87</v>
      </c>
      <c r="E17" s="35" t="s">
        <v>88</v>
      </c>
      <c r="F17" s="35" t="s">
        <v>164</v>
      </c>
      <c r="G17" s="35" t="s">
        <v>165</v>
      </c>
      <c r="H17" s="34">
        <v>192027.6</v>
      </c>
      <c r="I17" s="34">
        <v>120640.99</v>
      </c>
      <c r="J17" s="34">
        <v>30160.25</v>
      </c>
      <c r="K17" s="34"/>
      <c r="L17" s="34">
        <v>90480.74</v>
      </c>
      <c r="M17" s="34"/>
      <c r="N17" s="34"/>
      <c r="O17" s="34"/>
      <c r="P17" s="34"/>
      <c r="Q17" s="34"/>
      <c r="R17" s="34">
        <v>71386.61</v>
      </c>
      <c r="S17" s="34"/>
      <c r="T17" s="34"/>
      <c r="U17" s="34"/>
      <c r="V17" s="34"/>
      <c r="W17" s="34">
        <v>71386.61</v>
      </c>
    </row>
    <row r="18" spans="1:23" ht="31.35" customHeight="1">
      <c r="A18" s="63" t="s">
        <v>385</v>
      </c>
      <c r="B18" s="60" t="s">
        <v>156</v>
      </c>
      <c r="C18" s="35" t="s">
        <v>157</v>
      </c>
      <c r="D18" s="35" t="s">
        <v>89</v>
      </c>
      <c r="E18" s="35" t="s">
        <v>90</v>
      </c>
      <c r="F18" s="35" t="s">
        <v>160</v>
      </c>
      <c r="G18" s="35" t="s">
        <v>161</v>
      </c>
      <c r="H18" s="34">
        <v>25314.75</v>
      </c>
      <c r="I18" s="34">
        <v>12972.75</v>
      </c>
      <c r="J18" s="34">
        <v>12972.75</v>
      </c>
      <c r="K18" s="34"/>
      <c r="L18" s="34"/>
      <c r="M18" s="34"/>
      <c r="N18" s="34"/>
      <c r="O18" s="34"/>
      <c r="P18" s="34"/>
      <c r="Q18" s="34"/>
      <c r="R18" s="34">
        <v>12342</v>
      </c>
      <c r="S18" s="34"/>
      <c r="T18" s="34"/>
      <c r="U18" s="34"/>
      <c r="V18" s="34"/>
      <c r="W18" s="34">
        <v>12342</v>
      </c>
    </row>
    <row r="19" spans="1:23" ht="31.35" customHeight="1">
      <c r="A19" s="63" t="s">
        <v>385</v>
      </c>
      <c r="B19" s="60" t="s">
        <v>166</v>
      </c>
      <c r="C19" s="35" t="s">
        <v>167</v>
      </c>
      <c r="D19" s="35" t="s">
        <v>62</v>
      </c>
      <c r="E19" s="35" t="s">
        <v>63</v>
      </c>
      <c r="F19" s="35" t="s">
        <v>168</v>
      </c>
      <c r="G19" s="35" t="s">
        <v>167</v>
      </c>
      <c r="H19" s="34">
        <v>126720</v>
      </c>
      <c r="I19" s="34"/>
      <c r="J19" s="34"/>
      <c r="K19" s="34"/>
      <c r="L19" s="34"/>
      <c r="M19" s="34"/>
      <c r="N19" s="34"/>
      <c r="O19" s="34"/>
      <c r="P19" s="34"/>
      <c r="Q19" s="34"/>
      <c r="R19" s="34">
        <v>126720</v>
      </c>
      <c r="S19" s="34"/>
      <c r="T19" s="34"/>
      <c r="U19" s="34"/>
      <c r="V19" s="34"/>
      <c r="W19" s="34">
        <v>126720</v>
      </c>
    </row>
    <row r="20" spans="1:23" ht="31.35" customHeight="1">
      <c r="A20" s="63" t="s">
        <v>385</v>
      </c>
      <c r="B20" s="60" t="s">
        <v>169</v>
      </c>
      <c r="C20" s="35" t="s">
        <v>170</v>
      </c>
      <c r="D20" s="35" t="s">
        <v>62</v>
      </c>
      <c r="E20" s="35" t="s">
        <v>63</v>
      </c>
      <c r="F20" s="35" t="s">
        <v>171</v>
      </c>
      <c r="G20" s="35" t="s">
        <v>172</v>
      </c>
      <c r="H20" s="34">
        <v>18000</v>
      </c>
      <c r="I20" s="34">
        <v>18000</v>
      </c>
      <c r="J20" s="34"/>
      <c r="K20" s="34"/>
      <c r="L20" s="34">
        <v>18000</v>
      </c>
      <c r="M20" s="34"/>
      <c r="N20" s="34"/>
      <c r="O20" s="34"/>
      <c r="P20" s="34"/>
      <c r="Q20" s="34"/>
      <c r="R20" s="34"/>
      <c r="S20" s="34"/>
      <c r="T20" s="34"/>
      <c r="U20" s="34"/>
      <c r="V20" s="34"/>
      <c r="W20" s="34"/>
    </row>
    <row r="21" spans="1:23" ht="31.35" customHeight="1">
      <c r="A21" s="63" t="s">
        <v>385</v>
      </c>
      <c r="B21" s="60" t="s">
        <v>173</v>
      </c>
      <c r="C21" s="35" t="s">
        <v>126</v>
      </c>
      <c r="D21" s="35" t="s">
        <v>62</v>
      </c>
      <c r="E21" s="35" t="s">
        <v>63</v>
      </c>
      <c r="F21" s="35" t="s">
        <v>174</v>
      </c>
      <c r="G21" s="35" t="s">
        <v>126</v>
      </c>
      <c r="H21" s="34">
        <v>12000</v>
      </c>
      <c r="I21" s="34">
        <v>12000</v>
      </c>
      <c r="J21" s="34">
        <v>3000</v>
      </c>
      <c r="K21" s="34"/>
      <c r="L21" s="34">
        <v>9000</v>
      </c>
      <c r="M21" s="34"/>
      <c r="N21" s="34"/>
      <c r="O21" s="34"/>
      <c r="P21" s="34"/>
      <c r="Q21" s="34"/>
      <c r="R21" s="34"/>
      <c r="S21" s="34"/>
      <c r="T21" s="34"/>
      <c r="U21" s="34"/>
      <c r="V21" s="34"/>
      <c r="W21" s="34"/>
    </row>
    <row r="22" spans="1:23" ht="31.35" customHeight="1">
      <c r="A22" s="63" t="s">
        <v>385</v>
      </c>
      <c r="B22" s="60" t="s">
        <v>175</v>
      </c>
      <c r="C22" s="35" t="s">
        <v>176</v>
      </c>
      <c r="D22" s="35" t="s">
        <v>62</v>
      </c>
      <c r="E22" s="35" t="s">
        <v>63</v>
      </c>
      <c r="F22" s="35" t="s">
        <v>177</v>
      </c>
      <c r="G22" s="35" t="s">
        <v>178</v>
      </c>
      <c r="H22" s="34">
        <v>160650</v>
      </c>
      <c r="I22" s="34">
        <v>160650</v>
      </c>
      <c r="J22" s="34">
        <v>40162.5</v>
      </c>
      <c r="K22" s="34"/>
      <c r="L22" s="34">
        <v>120487.5</v>
      </c>
      <c r="M22" s="34"/>
      <c r="N22" s="34"/>
      <c r="O22" s="34"/>
      <c r="P22" s="34"/>
      <c r="Q22" s="34"/>
      <c r="R22" s="34"/>
      <c r="S22" s="34"/>
      <c r="T22" s="34"/>
      <c r="U22" s="34"/>
      <c r="V22" s="34"/>
      <c r="W22" s="34"/>
    </row>
    <row r="23" spans="1:23" ht="31.35" customHeight="1">
      <c r="A23" s="63" t="s">
        <v>385</v>
      </c>
      <c r="B23" s="60" t="s">
        <v>179</v>
      </c>
      <c r="C23" s="35" t="s">
        <v>180</v>
      </c>
      <c r="D23" s="35" t="s">
        <v>62</v>
      </c>
      <c r="E23" s="35" t="s">
        <v>63</v>
      </c>
      <c r="F23" s="35" t="s">
        <v>181</v>
      </c>
      <c r="G23" s="35" t="s">
        <v>180</v>
      </c>
      <c r="H23" s="34">
        <v>45503.06</v>
      </c>
      <c r="I23" s="34">
        <v>45503.06</v>
      </c>
      <c r="J23" s="34">
        <v>11375.77</v>
      </c>
      <c r="K23" s="34"/>
      <c r="L23" s="34">
        <v>34127.29</v>
      </c>
      <c r="M23" s="34"/>
      <c r="N23" s="34"/>
      <c r="O23" s="34"/>
      <c r="P23" s="34"/>
      <c r="Q23" s="34"/>
      <c r="R23" s="34"/>
      <c r="S23" s="34"/>
      <c r="T23" s="34"/>
      <c r="U23" s="34"/>
      <c r="V23" s="34"/>
      <c r="W23" s="34"/>
    </row>
    <row r="24" spans="1:23" ht="31.35" customHeight="1">
      <c r="A24" s="63" t="s">
        <v>385</v>
      </c>
      <c r="B24" s="60" t="s">
        <v>182</v>
      </c>
      <c r="C24" s="35" t="s">
        <v>183</v>
      </c>
      <c r="D24" s="35" t="s">
        <v>62</v>
      </c>
      <c r="E24" s="35" t="s">
        <v>63</v>
      </c>
      <c r="F24" s="35" t="s">
        <v>184</v>
      </c>
      <c r="G24" s="35" t="s">
        <v>185</v>
      </c>
      <c r="H24" s="34">
        <v>145466.5</v>
      </c>
      <c r="I24" s="34">
        <v>95466.5</v>
      </c>
      <c r="J24" s="34"/>
      <c r="K24" s="34"/>
      <c r="L24" s="34">
        <v>95466.5</v>
      </c>
      <c r="M24" s="34"/>
      <c r="N24" s="34"/>
      <c r="O24" s="34"/>
      <c r="P24" s="34"/>
      <c r="Q24" s="34"/>
      <c r="R24" s="34">
        <v>50000</v>
      </c>
      <c r="S24" s="34"/>
      <c r="T24" s="34"/>
      <c r="U24" s="34"/>
      <c r="V24" s="34"/>
      <c r="W24" s="34">
        <v>50000</v>
      </c>
    </row>
    <row r="25" spans="1:23" ht="31.35" customHeight="1">
      <c r="A25" s="63" t="s">
        <v>385</v>
      </c>
      <c r="B25" s="60" t="s">
        <v>182</v>
      </c>
      <c r="C25" s="35" t="s">
        <v>183</v>
      </c>
      <c r="D25" s="35" t="s">
        <v>62</v>
      </c>
      <c r="E25" s="35" t="s">
        <v>63</v>
      </c>
      <c r="F25" s="35" t="s">
        <v>186</v>
      </c>
      <c r="G25" s="35" t="s">
        <v>187</v>
      </c>
      <c r="H25" s="34">
        <v>10000</v>
      </c>
      <c r="I25" s="34">
        <v>10000</v>
      </c>
      <c r="J25" s="34">
        <v>2500</v>
      </c>
      <c r="K25" s="34"/>
      <c r="L25" s="34">
        <v>7500</v>
      </c>
      <c r="M25" s="34"/>
      <c r="N25" s="34"/>
      <c r="O25" s="34"/>
      <c r="P25" s="34"/>
      <c r="Q25" s="34"/>
      <c r="R25" s="34"/>
      <c r="S25" s="34"/>
      <c r="T25" s="34"/>
      <c r="U25" s="34"/>
      <c r="V25" s="34"/>
      <c r="W25" s="34"/>
    </row>
    <row r="26" spans="1:23" ht="31.35" customHeight="1">
      <c r="A26" s="63" t="s">
        <v>385</v>
      </c>
      <c r="B26" s="60" t="s">
        <v>182</v>
      </c>
      <c r="C26" s="35" t="s">
        <v>183</v>
      </c>
      <c r="D26" s="35" t="s">
        <v>62</v>
      </c>
      <c r="E26" s="35" t="s">
        <v>63</v>
      </c>
      <c r="F26" s="35" t="s">
        <v>188</v>
      </c>
      <c r="G26" s="35" t="s">
        <v>189</v>
      </c>
      <c r="H26" s="34">
        <v>10000</v>
      </c>
      <c r="I26" s="34">
        <v>10000</v>
      </c>
      <c r="J26" s="34">
        <v>2500</v>
      </c>
      <c r="K26" s="34"/>
      <c r="L26" s="34">
        <v>7500</v>
      </c>
      <c r="M26" s="34"/>
      <c r="N26" s="34"/>
      <c r="O26" s="34"/>
      <c r="P26" s="34"/>
      <c r="Q26" s="34"/>
      <c r="R26" s="34"/>
      <c r="S26" s="34"/>
      <c r="T26" s="34"/>
      <c r="U26" s="34"/>
      <c r="V26" s="34"/>
      <c r="W26" s="34"/>
    </row>
    <row r="27" spans="1:23" ht="31.35" customHeight="1">
      <c r="A27" s="63" t="s">
        <v>385</v>
      </c>
      <c r="B27" s="60" t="s">
        <v>182</v>
      </c>
      <c r="C27" s="35" t="s">
        <v>183</v>
      </c>
      <c r="D27" s="35" t="s">
        <v>62</v>
      </c>
      <c r="E27" s="35" t="s">
        <v>63</v>
      </c>
      <c r="F27" s="35" t="s">
        <v>190</v>
      </c>
      <c r="G27" s="35" t="s">
        <v>191</v>
      </c>
      <c r="H27" s="34">
        <v>62000</v>
      </c>
      <c r="I27" s="34">
        <v>62000</v>
      </c>
      <c r="J27" s="34"/>
      <c r="K27" s="34"/>
      <c r="L27" s="34">
        <v>62000</v>
      </c>
      <c r="M27" s="34"/>
      <c r="N27" s="34"/>
      <c r="O27" s="34"/>
      <c r="P27" s="34"/>
      <c r="Q27" s="34"/>
      <c r="R27" s="34"/>
      <c r="S27" s="34"/>
      <c r="T27" s="34"/>
      <c r="U27" s="34"/>
      <c r="V27" s="34"/>
      <c r="W27" s="34"/>
    </row>
    <row r="28" spans="1:23" ht="31.35" customHeight="1">
      <c r="A28" s="63" t="s">
        <v>385</v>
      </c>
      <c r="B28" s="60" t="s">
        <v>182</v>
      </c>
      <c r="C28" s="35" t="s">
        <v>183</v>
      </c>
      <c r="D28" s="35" t="s">
        <v>62</v>
      </c>
      <c r="E28" s="35" t="s">
        <v>63</v>
      </c>
      <c r="F28" s="35" t="s">
        <v>192</v>
      </c>
      <c r="G28" s="35" t="s">
        <v>193</v>
      </c>
      <c r="H28" s="34">
        <v>35000</v>
      </c>
      <c r="I28" s="34"/>
      <c r="J28" s="34"/>
      <c r="K28" s="34"/>
      <c r="L28" s="34"/>
      <c r="M28" s="34"/>
      <c r="N28" s="34"/>
      <c r="O28" s="34"/>
      <c r="P28" s="34"/>
      <c r="Q28" s="34"/>
      <c r="R28" s="34">
        <v>35000</v>
      </c>
      <c r="S28" s="34"/>
      <c r="T28" s="34"/>
      <c r="U28" s="34"/>
      <c r="V28" s="34"/>
      <c r="W28" s="34">
        <v>35000</v>
      </c>
    </row>
    <row r="29" spans="1:23" ht="31.35" customHeight="1">
      <c r="A29" s="63" t="s">
        <v>385</v>
      </c>
      <c r="B29" s="60" t="s">
        <v>182</v>
      </c>
      <c r="C29" s="35" t="s">
        <v>183</v>
      </c>
      <c r="D29" s="35" t="s">
        <v>62</v>
      </c>
      <c r="E29" s="35" t="s">
        <v>63</v>
      </c>
      <c r="F29" s="35" t="s">
        <v>177</v>
      </c>
      <c r="G29" s="35" t="s">
        <v>178</v>
      </c>
      <c r="H29" s="34">
        <v>15300</v>
      </c>
      <c r="I29" s="34">
        <v>15300</v>
      </c>
      <c r="J29" s="34">
        <v>3825</v>
      </c>
      <c r="K29" s="34"/>
      <c r="L29" s="34">
        <v>11475</v>
      </c>
      <c r="M29" s="34"/>
      <c r="N29" s="34"/>
      <c r="O29" s="34"/>
      <c r="P29" s="34"/>
      <c r="Q29" s="34"/>
      <c r="R29" s="34"/>
      <c r="S29" s="34"/>
      <c r="T29" s="34"/>
      <c r="U29" s="34"/>
      <c r="V29" s="34"/>
      <c r="W29" s="34"/>
    </row>
    <row r="30" spans="1:23" ht="31.35" customHeight="1">
      <c r="A30" s="63" t="s">
        <v>385</v>
      </c>
      <c r="B30" s="60" t="s">
        <v>182</v>
      </c>
      <c r="C30" s="35" t="s">
        <v>183</v>
      </c>
      <c r="D30" s="35" t="s">
        <v>62</v>
      </c>
      <c r="E30" s="35" t="s">
        <v>63</v>
      </c>
      <c r="F30" s="35" t="s">
        <v>194</v>
      </c>
      <c r="G30" s="35" t="s">
        <v>195</v>
      </c>
      <c r="H30" s="34">
        <v>22860</v>
      </c>
      <c r="I30" s="34">
        <v>22860</v>
      </c>
      <c r="J30" s="34">
        <v>5715</v>
      </c>
      <c r="K30" s="34"/>
      <c r="L30" s="34">
        <v>17145</v>
      </c>
      <c r="M30" s="34"/>
      <c r="N30" s="34"/>
      <c r="O30" s="34"/>
      <c r="P30" s="34"/>
      <c r="Q30" s="34"/>
      <c r="R30" s="34"/>
      <c r="S30" s="34"/>
      <c r="T30" s="34"/>
      <c r="U30" s="34"/>
      <c r="V30" s="34"/>
      <c r="W30" s="34"/>
    </row>
    <row r="31" spans="1:23" ht="31.35" customHeight="1">
      <c r="A31" s="63" t="s">
        <v>385</v>
      </c>
      <c r="B31" s="60" t="s">
        <v>182</v>
      </c>
      <c r="C31" s="35" t="s">
        <v>183</v>
      </c>
      <c r="D31" s="35" t="s">
        <v>72</v>
      </c>
      <c r="E31" s="35" t="s">
        <v>73</v>
      </c>
      <c r="F31" s="35" t="s">
        <v>194</v>
      </c>
      <c r="G31" s="35" t="s">
        <v>195</v>
      </c>
      <c r="H31" s="34">
        <v>10200</v>
      </c>
      <c r="I31" s="34"/>
      <c r="J31" s="34"/>
      <c r="K31" s="34"/>
      <c r="L31" s="34"/>
      <c r="M31" s="34"/>
      <c r="N31" s="34"/>
      <c r="O31" s="34"/>
      <c r="P31" s="34"/>
      <c r="Q31" s="34"/>
      <c r="R31" s="34">
        <v>10200</v>
      </c>
      <c r="S31" s="34"/>
      <c r="T31" s="34"/>
      <c r="U31" s="34"/>
      <c r="V31" s="34"/>
      <c r="W31" s="34">
        <v>10200</v>
      </c>
    </row>
    <row r="32" spans="1:23" ht="31.35" customHeight="1">
      <c r="A32" s="63" t="s">
        <v>385</v>
      </c>
      <c r="B32" s="60" t="s">
        <v>196</v>
      </c>
      <c r="C32" s="35" t="s">
        <v>197</v>
      </c>
      <c r="D32" s="35" t="s">
        <v>62</v>
      </c>
      <c r="E32" s="35" t="s">
        <v>63</v>
      </c>
      <c r="F32" s="35" t="s">
        <v>154</v>
      </c>
      <c r="G32" s="35" t="s">
        <v>155</v>
      </c>
      <c r="H32" s="34">
        <v>376362</v>
      </c>
      <c r="I32" s="34">
        <v>376362</v>
      </c>
      <c r="J32" s="34">
        <v>94090.5</v>
      </c>
      <c r="K32" s="34"/>
      <c r="L32" s="34">
        <v>282271.5</v>
      </c>
      <c r="M32" s="34"/>
      <c r="N32" s="34"/>
      <c r="O32" s="34"/>
      <c r="P32" s="34"/>
      <c r="Q32" s="34"/>
      <c r="R32" s="34"/>
      <c r="S32" s="34"/>
      <c r="T32" s="34"/>
      <c r="U32" s="34"/>
      <c r="V32" s="34"/>
      <c r="W32" s="34"/>
    </row>
    <row r="33" spans="1:23" ht="31.35" customHeight="1">
      <c r="A33" s="63" t="s">
        <v>385</v>
      </c>
      <c r="B33" s="60" t="s">
        <v>198</v>
      </c>
      <c r="C33" s="35" t="s">
        <v>199</v>
      </c>
      <c r="D33" s="35" t="s">
        <v>66</v>
      </c>
      <c r="E33" s="35" t="s">
        <v>67</v>
      </c>
      <c r="F33" s="35" t="s">
        <v>150</v>
      </c>
      <c r="G33" s="35" t="s">
        <v>151</v>
      </c>
      <c r="H33" s="34">
        <v>267444</v>
      </c>
      <c r="I33" s="34">
        <v>267444</v>
      </c>
      <c r="J33" s="34">
        <v>66861</v>
      </c>
      <c r="K33" s="34"/>
      <c r="L33" s="34">
        <v>200583</v>
      </c>
      <c r="M33" s="34"/>
      <c r="N33" s="34"/>
      <c r="O33" s="34"/>
      <c r="P33" s="34"/>
      <c r="Q33" s="34"/>
      <c r="R33" s="34"/>
      <c r="S33" s="34"/>
      <c r="T33" s="34"/>
      <c r="U33" s="34"/>
      <c r="V33" s="34"/>
      <c r="W33" s="34"/>
    </row>
    <row r="34" spans="1:23" ht="31.35" customHeight="1">
      <c r="A34" s="63" t="s">
        <v>385</v>
      </c>
      <c r="B34" s="60" t="s">
        <v>198</v>
      </c>
      <c r="C34" s="35" t="s">
        <v>199</v>
      </c>
      <c r="D34" s="35" t="s">
        <v>66</v>
      </c>
      <c r="E34" s="35" t="s">
        <v>67</v>
      </c>
      <c r="F34" s="35" t="s">
        <v>152</v>
      </c>
      <c r="G34" s="35" t="s">
        <v>153</v>
      </c>
      <c r="H34" s="34">
        <v>15840</v>
      </c>
      <c r="I34" s="34">
        <v>15840</v>
      </c>
      <c r="J34" s="34">
        <v>3960</v>
      </c>
      <c r="K34" s="34"/>
      <c r="L34" s="34">
        <v>11880</v>
      </c>
      <c r="M34" s="34"/>
      <c r="N34" s="34"/>
      <c r="O34" s="34"/>
      <c r="P34" s="34"/>
      <c r="Q34" s="34"/>
      <c r="R34" s="34"/>
      <c r="S34" s="34"/>
      <c r="T34" s="34"/>
      <c r="U34" s="34"/>
      <c r="V34" s="34"/>
      <c r="W34" s="34"/>
    </row>
    <row r="35" spans="1:23" ht="31.35" customHeight="1">
      <c r="A35" s="63" t="s">
        <v>385</v>
      </c>
      <c r="B35" s="60" t="s">
        <v>198</v>
      </c>
      <c r="C35" s="35" t="s">
        <v>199</v>
      </c>
      <c r="D35" s="35" t="s">
        <v>66</v>
      </c>
      <c r="E35" s="35" t="s">
        <v>67</v>
      </c>
      <c r="F35" s="35" t="s">
        <v>154</v>
      </c>
      <c r="G35" s="35" t="s">
        <v>155</v>
      </c>
      <c r="H35" s="34">
        <v>22287</v>
      </c>
      <c r="I35" s="34">
        <v>22287</v>
      </c>
      <c r="J35" s="34">
        <v>5571.75</v>
      </c>
      <c r="K35" s="34"/>
      <c r="L35" s="34">
        <v>16715.25</v>
      </c>
      <c r="M35" s="34"/>
      <c r="N35" s="34"/>
      <c r="O35" s="34"/>
      <c r="P35" s="34"/>
      <c r="Q35" s="34"/>
      <c r="R35" s="34"/>
      <c r="S35" s="34"/>
      <c r="T35" s="34"/>
      <c r="U35" s="34"/>
      <c r="V35" s="34"/>
      <c r="W35" s="34"/>
    </row>
    <row r="36" spans="1:23" ht="31.35" customHeight="1">
      <c r="A36" s="63" t="s">
        <v>385</v>
      </c>
      <c r="B36" s="60" t="s">
        <v>198</v>
      </c>
      <c r="C36" s="35" t="s">
        <v>199</v>
      </c>
      <c r="D36" s="35" t="s">
        <v>66</v>
      </c>
      <c r="E36" s="35" t="s">
        <v>67</v>
      </c>
      <c r="F36" s="35" t="s">
        <v>200</v>
      </c>
      <c r="G36" s="35" t="s">
        <v>201</v>
      </c>
      <c r="H36" s="34">
        <v>403332</v>
      </c>
      <c r="I36" s="34">
        <v>403332</v>
      </c>
      <c r="J36" s="34">
        <v>100833</v>
      </c>
      <c r="K36" s="34"/>
      <c r="L36" s="34">
        <v>302499</v>
      </c>
      <c r="M36" s="34"/>
      <c r="N36" s="34"/>
      <c r="O36" s="34"/>
      <c r="P36" s="34"/>
      <c r="Q36" s="34"/>
      <c r="R36" s="34"/>
      <c r="S36" s="34"/>
      <c r="T36" s="34"/>
      <c r="U36" s="34"/>
      <c r="V36" s="34"/>
      <c r="W36" s="34"/>
    </row>
    <row r="37" spans="1:23" ht="31.35" customHeight="1">
      <c r="A37" s="63" t="s">
        <v>385</v>
      </c>
      <c r="B37" s="60" t="s">
        <v>202</v>
      </c>
      <c r="C37" s="35" t="s">
        <v>157</v>
      </c>
      <c r="D37" s="35" t="s">
        <v>74</v>
      </c>
      <c r="E37" s="35" t="s">
        <v>75</v>
      </c>
      <c r="F37" s="35" t="s">
        <v>158</v>
      </c>
      <c r="G37" s="35" t="s">
        <v>159</v>
      </c>
      <c r="H37" s="34">
        <v>98290.58</v>
      </c>
      <c r="I37" s="34">
        <v>98290.58</v>
      </c>
      <c r="J37" s="34">
        <v>24572.65</v>
      </c>
      <c r="K37" s="34"/>
      <c r="L37" s="34">
        <v>73717.929999999993</v>
      </c>
      <c r="M37" s="34"/>
      <c r="N37" s="34"/>
      <c r="O37" s="34"/>
      <c r="P37" s="34"/>
      <c r="Q37" s="34"/>
      <c r="R37" s="34"/>
      <c r="S37" s="34"/>
      <c r="T37" s="34"/>
      <c r="U37" s="34"/>
      <c r="V37" s="34"/>
      <c r="W37" s="34"/>
    </row>
    <row r="38" spans="1:23" ht="31.35" customHeight="1">
      <c r="A38" s="63" t="s">
        <v>385</v>
      </c>
      <c r="B38" s="60" t="s">
        <v>202</v>
      </c>
      <c r="C38" s="35" t="s">
        <v>157</v>
      </c>
      <c r="D38" s="35" t="s">
        <v>78</v>
      </c>
      <c r="E38" s="35" t="s">
        <v>77</v>
      </c>
      <c r="F38" s="35" t="s">
        <v>160</v>
      </c>
      <c r="G38" s="35" t="s">
        <v>161</v>
      </c>
      <c r="H38" s="34">
        <v>5024.83</v>
      </c>
      <c r="I38" s="34">
        <v>5024.83</v>
      </c>
      <c r="J38" s="34">
        <v>1256.21</v>
      </c>
      <c r="K38" s="34"/>
      <c r="L38" s="34">
        <v>3768.62</v>
      </c>
      <c r="M38" s="34"/>
      <c r="N38" s="34"/>
      <c r="O38" s="34"/>
      <c r="P38" s="34"/>
      <c r="Q38" s="34"/>
      <c r="R38" s="34"/>
      <c r="S38" s="34"/>
      <c r="T38" s="34"/>
      <c r="U38" s="34"/>
      <c r="V38" s="34"/>
      <c r="W38" s="34"/>
    </row>
    <row r="39" spans="1:23" ht="31.35" customHeight="1">
      <c r="A39" s="63" t="s">
        <v>385</v>
      </c>
      <c r="B39" s="60" t="s">
        <v>202</v>
      </c>
      <c r="C39" s="35" t="s">
        <v>157</v>
      </c>
      <c r="D39" s="35" t="s">
        <v>85</v>
      </c>
      <c r="E39" s="35" t="s">
        <v>86</v>
      </c>
      <c r="F39" s="35" t="s">
        <v>162</v>
      </c>
      <c r="G39" s="35" t="s">
        <v>163</v>
      </c>
      <c r="H39" s="34">
        <v>50988.24</v>
      </c>
      <c r="I39" s="34">
        <v>50988.24</v>
      </c>
      <c r="J39" s="34">
        <v>12747.06</v>
      </c>
      <c r="K39" s="34"/>
      <c r="L39" s="34">
        <v>38241.18</v>
      </c>
      <c r="M39" s="34"/>
      <c r="N39" s="34"/>
      <c r="O39" s="34"/>
      <c r="P39" s="34"/>
      <c r="Q39" s="34"/>
      <c r="R39" s="34"/>
      <c r="S39" s="34"/>
      <c r="T39" s="34"/>
      <c r="U39" s="34"/>
      <c r="V39" s="34"/>
      <c r="W39" s="34"/>
    </row>
    <row r="40" spans="1:23" ht="31.35" customHeight="1">
      <c r="A40" s="63" t="s">
        <v>385</v>
      </c>
      <c r="B40" s="60" t="s">
        <v>202</v>
      </c>
      <c r="C40" s="35" t="s">
        <v>157</v>
      </c>
      <c r="D40" s="35" t="s">
        <v>87</v>
      </c>
      <c r="E40" s="35" t="s">
        <v>88</v>
      </c>
      <c r="F40" s="35" t="s">
        <v>164</v>
      </c>
      <c r="G40" s="35" t="s">
        <v>165</v>
      </c>
      <c r="H40" s="34">
        <v>24634.080000000002</v>
      </c>
      <c r="I40" s="34">
        <v>24634.080000000002</v>
      </c>
      <c r="J40" s="34">
        <v>6158.52</v>
      </c>
      <c r="K40" s="34"/>
      <c r="L40" s="34">
        <v>18475.560000000001</v>
      </c>
      <c r="M40" s="34"/>
      <c r="N40" s="34"/>
      <c r="O40" s="34"/>
      <c r="P40" s="34"/>
      <c r="Q40" s="34"/>
      <c r="R40" s="34"/>
      <c r="S40" s="34"/>
      <c r="T40" s="34"/>
      <c r="U40" s="34"/>
      <c r="V40" s="34"/>
      <c r="W40" s="34"/>
    </row>
    <row r="41" spans="1:23" ht="31.35" customHeight="1">
      <c r="A41" s="63" t="s">
        <v>385</v>
      </c>
      <c r="B41" s="60" t="s">
        <v>202</v>
      </c>
      <c r="C41" s="35" t="s">
        <v>157</v>
      </c>
      <c r="D41" s="35" t="s">
        <v>89</v>
      </c>
      <c r="E41" s="35" t="s">
        <v>90</v>
      </c>
      <c r="F41" s="35" t="s">
        <v>160</v>
      </c>
      <c r="G41" s="35" t="s">
        <v>161</v>
      </c>
      <c r="H41" s="34">
        <v>2223.9</v>
      </c>
      <c r="I41" s="34">
        <v>2223.9</v>
      </c>
      <c r="J41" s="34">
        <v>2223.9</v>
      </c>
      <c r="K41" s="34"/>
      <c r="L41" s="34"/>
      <c r="M41" s="34"/>
      <c r="N41" s="34"/>
      <c r="O41" s="34"/>
      <c r="P41" s="34"/>
      <c r="Q41" s="34"/>
      <c r="R41" s="34"/>
      <c r="S41" s="34"/>
      <c r="T41" s="34"/>
      <c r="U41" s="34"/>
      <c r="V41" s="34"/>
      <c r="W41" s="34"/>
    </row>
    <row r="42" spans="1:23" ht="31.35" customHeight="1">
      <c r="A42" s="63" t="s">
        <v>385</v>
      </c>
      <c r="B42" s="60" t="s">
        <v>203</v>
      </c>
      <c r="C42" s="35" t="s">
        <v>96</v>
      </c>
      <c r="D42" s="35" t="s">
        <v>95</v>
      </c>
      <c r="E42" s="35" t="s">
        <v>96</v>
      </c>
      <c r="F42" s="35" t="s">
        <v>147</v>
      </c>
      <c r="G42" s="35" t="s">
        <v>96</v>
      </c>
      <c r="H42" s="34">
        <v>74578.83</v>
      </c>
      <c r="I42" s="34">
        <v>74578.83</v>
      </c>
      <c r="J42" s="34">
        <v>18644.71</v>
      </c>
      <c r="K42" s="34"/>
      <c r="L42" s="34">
        <v>55934.12</v>
      </c>
      <c r="M42" s="34"/>
      <c r="N42" s="34"/>
      <c r="O42" s="34"/>
      <c r="P42" s="34"/>
      <c r="Q42" s="34"/>
      <c r="R42" s="34"/>
      <c r="S42" s="34"/>
      <c r="T42" s="34"/>
      <c r="U42" s="34"/>
      <c r="V42" s="34"/>
      <c r="W42" s="34"/>
    </row>
    <row r="43" spans="1:23" ht="31.35" customHeight="1">
      <c r="A43" s="63" t="s">
        <v>385</v>
      </c>
      <c r="B43" s="60" t="s">
        <v>204</v>
      </c>
      <c r="C43" s="35" t="s">
        <v>180</v>
      </c>
      <c r="D43" s="35" t="s">
        <v>66</v>
      </c>
      <c r="E43" s="35" t="s">
        <v>67</v>
      </c>
      <c r="F43" s="35" t="s">
        <v>181</v>
      </c>
      <c r="G43" s="35" t="s">
        <v>180</v>
      </c>
      <c r="H43" s="34">
        <v>14178.06</v>
      </c>
      <c r="I43" s="34">
        <v>14178.06</v>
      </c>
      <c r="J43" s="34">
        <v>3544.52</v>
      </c>
      <c r="K43" s="34"/>
      <c r="L43" s="34">
        <v>10633.54</v>
      </c>
      <c r="M43" s="34"/>
      <c r="N43" s="34"/>
      <c r="O43" s="34"/>
      <c r="P43" s="34"/>
      <c r="Q43" s="34"/>
      <c r="R43" s="34"/>
      <c r="S43" s="34"/>
      <c r="T43" s="34"/>
      <c r="U43" s="34"/>
      <c r="V43" s="34"/>
      <c r="W43" s="34"/>
    </row>
    <row r="44" spans="1:23" ht="31.35" customHeight="1">
      <c r="A44" s="63" t="s">
        <v>385</v>
      </c>
      <c r="B44" s="60" t="s">
        <v>205</v>
      </c>
      <c r="C44" s="35" t="s">
        <v>183</v>
      </c>
      <c r="D44" s="35" t="s">
        <v>66</v>
      </c>
      <c r="E44" s="35" t="s">
        <v>67</v>
      </c>
      <c r="F44" s="35" t="s">
        <v>184</v>
      </c>
      <c r="G44" s="35" t="s">
        <v>185</v>
      </c>
      <c r="H44" s="34">
        <v>47390.39</v>
      </c>
      <c r="I44" s="34">
        <v>47390.39</v>
      </c>
      <c r="J44" s="34">
        <v>11847.6</v>
      </c>
      <c r="K44" s="34"/>
      <c r="L44" s="34">
        <v>35542.79</v>
      </c>
      <c r="M44" s="34"/>
      <c r="N44" s="34"/>
      <c r="O44" s="34"/>
      <c r="P44" s="34"/>
      <c r="Q44" s="34"/>
      <c r="R44" s="34"/>
      <c r="S44" s="34"/>
      <c r="T44" s="34"/>
      <c r="U44" s="34"/>
      <c r="V44" s="34"/>
      <c r="W44" s="34"/>
    </row>
    <row r="45" spans="1:23" ht="31.35" customHeight="1">
      <c r="A45" s="63" t="s">
        <v>385</v>
      </c>
      <c r="B45" s="60" t="s">
        <v>205</v>
      </c>
      <c r="C45" s="35" t="s">
        <v>183</v>
      </c>
      <c r="D45" s="35" t="s">
        <v>66</v>
      </c>
      <c r="E45" s="35" t="s">
        <v>67</v>
      </c>
      <c r="F45" s="35" t="s">
        <v>194</v>
      </c>
      <c r="G45" s="35" t="s">
        <v>195</v>
      </c>
      <c r="H45" s="34">
        <v>5190</v>
      </c>
      <c r="I45" s="34">
        <v>5190</v>
      </c>
      <c r="J45" s="34">
        <v>1297.5</v>
      </c>
      <c r="K45" s="34"/>
      <c r="L45" s="34">
        <v>3892.5</v>
      </c>
      <c r="M45" s="34"/>
      <c r="N45" s="34"/>
      <c r="O45" s="34"/>
      <c r="P45" s="34"/>
      <c r="Q45" s="34"/>
      <c r="R45" s="34"/>
      <c r="S45" s="34"/>
      <c r="T45" s="34"/>
      <c r="U45" s="34"/>
      <c r="V45" s="34"/>
      <c r="W45" s="34"/>
    </row>
    <row r="46" spans="1:23" ht="18.75" customHeight="1">
      <c r="A46" s="108" t="s">
        <v>97</v>
      </c>
      <c r="B46" s="129"/>
      <c r="C46" s="129"/>
      <c r="D46" s="129"/>
      <c r="E46" s="129"/>
      <c r="F46" s="129"/>
      <c r="G46" s="129"/>
      <c r="H46" s="34">
        <v>5196931.32</v>
      </c>
      <c r="I46" s="34">
        <v>4843282.71</v>
      </c>
      <c r="J46" s="34">
        <v>1178351.57</v>
      </c>
      <c r="K46" s="34"/>
      <c r="L46" s="34">
        <v>3664931.14</v>
      </c>
      <c r="M46" s="34"/>
      <c r="N46" s="34"/>
      <c r="O46" s="34"/>
      <c r="P46" s="34"/>
      <c r="Q46" s="34"/>
      <c r="R46" s="34">
        <v>353648.61</v>
      </c>
      <c r="S46" s="34"/>
      <c r="T46" s="34"/>
      <c r="U46" s="34"/>
      <c r="V46" s="34"/>
      <c r="W46" s="34">
        <v>353648.61</v>
      </c>
    </row>
  </sheetData>
  <mergeCells count="30">
    <mergeCell ref="D4:D7"/>
    <mergeCell ref="A46:G46"/>
    <mergeCell ref="A2:W2"/>
    <mergeCell ref="E4:E7"/>
    <mergeCell ref="A4:A7"/>
    <mergeCell ref="C4:C7"/>
    <mergeCell ref="A3:G3"/>
    <mergeCell ref="F4:F7"/>
    <mergeCell ref="G4:G7"/>
    <mergeCell ref="B4:B7"/>
    <mergeCell ref="N5:P5"/>
    <mergeCell ref="R5:W5"/>
    <mergeCell ref="Q5:Q7"/>
    <mergeCell ref="H4:W4"/>
    <mergeCell ref="H5:H7"/>
    <mergeCell ref="I5:M5"/>
    <mergeCell ref="U6:U7"/>
    <mergeCell ref="V6:V7"/>
    <mergeCell ref="W6:W7"/>
    <mergeCell ref="I6:I7"/>
    <mergeCell ref="O6:O7"/>
    <mergeCell ref="P6:P7"/>
    <mergeCell ref="R6:R7"/>
    <mergeCell ref="S6:S7"/>
    <mergeCell ref="T6:T7"/>
    <mergeCell ref="J6:J7"/>
    <mergeCell ref="K6:K7"/>
    <mergeCell ref="L6:L7"/>
    <mergeCell ref="M6:M7"/>
    <mergeCell ref="N6:N7"/>
  </mergeCells>
  <phoneticPr fontId="31" type="noConversion"/>
  <pageMargins left="0.70866141732283472" right="0.70866141732283472" top="0.74803149606299213" bottom="0.74803149606299213" header="0.31496062992125984" footer="0.31496062992125984"/>
  <pageSetup paperSize="9" scale="40" fitToHeight="2" orientation="landscape" r:id="rId1"/>
  <extLst/>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22"/>
  <sheetViews>
    <sheetView showZeros="0" topLeftCell="A4" workbookViewId="0">
      <selection activeCell="C4" sqref="C4:C6"/>
    </sheetView>
  </sheetViews>
  <sheetFormatPr defaultColWidth="9.125" defaultRowHeight="14.25" customHeight="1"/>
  <cols>
    <col min="1" max="1" width="14.625" customWidth="1"/>
    <col min="2" max="2" width="21" customWidth="1"/>
    <col min="3" max="3" width="26.625" customWidth="1"/>
    <col min="4" max="4" width="19.25" customWidth="1"/>
    <col min="5" max="5" width="14.5" customWidth="1"/>
    <col min="6" max="6" width="16.5" customWidth="1"/>
    <col min="7" max="7" width="14.875" customWidth="1"/>
    <col min="8" max="8" width="17.75" customWidth="1"/>
    <col min="9" max="10" width="12.625" customWidth="1"/>
    <col min="11" max="11" width="11.625" customWidth="1"/>
    <col min="12" max="14" width="14.125" customWidth="1"/>
    <col min="15" max="15" width="10.875" customWidth="1"/>
    <col min="16" max="16" width="14.125" customWidth="1"/>
    <col min="17" max="17" width="13.625" customWidth="1"/>
    <col min="18" max="18" width="12.75" customWidth="1"/>
    <col min="19" max="19" width="11.625" customWidth="1"/>
    <col min="20" max="20" width="11" customWidth="1"/>
    <col min="21" max="21" width="9" customWidth="1"/>
    <col min="22" max="22" width="9.5" customWidth="1"/>
    <col min="23" max="23" width="12.25" customWidth="1"/>
  </cols>
  <sheetData>
    <row r="1" spans="1:23" ht="13.5" customHeight="1">
      <c r="B1" s="6"/>
      <c r="E1" s="20"/>
      <c r="F1" s="20"/>
      <c r="G1" s="20"/>
      <c r="H1" s="20"/>
      <c r="K1" s="6"/>
      <c r="N1" s="6"/>
      <c r="O1" s="6"/>
      <c r="P1" s="6"/>
      <c r="U1" s="16"/>
      <c r="W1" s="11" t="s">
        <v>206</v>
      </c>
    </row>
    <row r="2" spans="1:23" ht="27.75" customHeight="1">
      <c r="A2" s="104" t="s">
        <v>207</v>
      </c>
      <c r="B2" s="104"/>
      <c r="C2" s="104"/>
      <c r="D2" s="104"/>
      <c r="E2" s="104"/>
      <c r="F2" s="104"/>
      <c r="G2" s="104"/>
      <c r="H2" s="104"/>
      <c r="I2" s="104"/>
      <c r="J2" s="104"/>
      <c r="K2" s="104"/>
      <c r="L2" s="104"/>
      <c r="M2" s="104"/>
      <c r="N2" s="104"/>
      <c r="O2" s="104"/>
      <c r="P2" s="104"/>
      <c r="Q2" s="104"/>
      <c r="R2" s="104"/>
      <c r="S2" s="104"/>
      <c r="T2" s="104"/>
      <c r="U2" s="104"/>
      <c r="V2" s="104"/>
      <c r="W2" s="104"/>
    </row>
    <row r="3" spans="1:23" ht="13.5" customHeight="1">
      <c r="A3" s="125" t="str">
        <f>"单位名称："&amp;"玉溪市红塔区审计局"</f>
        <v>单位名称：玉溪市红塔区审计局</v>
      </c>
      <c r="B3" s="133" t="str">
        <f t="shared" ref="B3" si="0">"单位名称："&amp;"红塔区审计局"</f>
        <v>单位名称：红塔区审计局</v>
      </c>
      <c r="C3" s="134"/>
      <c r="D3" s="134"/>
      <c r="E3" s="134"/>
      <c r="F3" s="134"/>
      <c r="G3" s="134"/>
      <c r="H3" s="134"/>
      <c r="I3" s="134"/>
      <c r="J3" s="8"/>
      <c r="K3" s="8"/>
      <c r="L3" s="8"/>
      <c r="M3" s="8"/>
      <c r="N3" s="8"/>
      <c r="O3" s="8"/>
      <c r="P3" s="8"/>
      <c r="Q3" s="8"/>
      <c r="U3" s="16"/>
      <c r="W3" s="15" t="s">
        <v>122</v>
      </c>
    </row>
    <row r="4" spans="1:23" ht="21.75" customHeight="1">
      <c r="A4" s="130" t="s">
        <v>208</v>
      </c>
      <c r="B4" s="130" t="s">
        <v>132</v>
      </c>
      <c r="C4" s="130" t="s">
        <v>133</v>
      </c>
      <c r="D4" s="130" t="s">
        <v>209</v>
      </c>
      <c r="E4" s="116" t="s">
        <v>134</v>
      </c>
      <c r="F4" s="116" t="s">
        <v>135</v>
      </c>
      <c r="G4" s="116" t="s">
        <v>136</v>
      </c>
      <c r="H4" s="116" t="s">
        <v>137</v>
      </c>
      <c r="I4" s="97" t="s">
        <v>30</v>
      </c>
      <c r="J4" s="97" t="s">
        <v>210</v>
      </c>
      <c r="K4" s="97"/>
      <c r="L4" s="97"/>
      <c r="M4" s="97"/>
      <c r="N4" s="132" t="s">
        <v>139</v>
      </c>
      <c r="O4" s="132"/>
      <c r="P4" s="132"/>
      <c r="Q4" s="116" t="s">
        <v>36</v>
      </c>
      <c r="R4" s="97" t="s">
        <v>50</v>
      </c>
      <c r="S4" s="97"/>
      <c r="T4" s="97"/>
      <c r="U4" s="97"/>
      <c r="V4" s="97"/>
      <c r="W4" s="97"/>
    </row>
    <row r="5" spans="1:23" ht="21.75" customHeight="1">
      <c r="A5" s="130"/>
      <c r="B5" s="130"/>
      <c r="C5" s="130"/>
      <c r="D5" s="130"/>
      <c r="E5" s="116"/>
      <c r="F5" s="116"/>
      <c r="G5" s="116"/>
      <c r="H5" s="116"/>
      <c r="I5" s="97"/>
      <c r="J5" s="116" t="s">
        <v>33</v>
      </c>
      <c r="K5" s="116"/>
      <c r="L5" s="116" t="s">
        <v>34</v>
      </c>
      <c r="M5" s="116" t="s">
        <v>35</v>
      </c>
      <c r="N5" s="128" t="s">
        <v>33</v>
      </c>
      <c r="O5" s="128" t="s">
        <v>34</v>
      </c>
      <c r="P5" s="128" t="s">
        <v>35</v>
      </c>
      <c r="Q5" s="116"/>
      <c r="R5" s="116" t="s">
        <v>32</v>
      </c>
      <c r="S5" s="116" t="s">
        <v>43</v>
      </c>
      <c r="T5" s="116" t="s">
        <v>145</v>
      </c>
      <c r="U5" s="116" t="s">
        <v>39</v>
      </c>
      <c r="V5" s="116" t="s">
        <v>40</v>
      </c>
      <c r="W5" s="116" t="s">
        <v>41</v>
      </c>
    </row>
    <row r="6" spans="1:23" ht="40.5" customHeight="1">
      <c r="A6" s="130"/>
      <c r="B6" s="130"/>
      <c r="C6" s="130"/>
      <c r="D6" s="130"/>
      <c r="E6" s="116"/>
      <c r="F6" s="116"/>
      <c r="G6" s="116"/>
      <c r="H6" s="116"/>
      <c r="I6" s="97"/>
      <c r="J6" s="43" t="s">
        <v>32</v>
      </c>
      <c r="K6" s="43" t="s">
        <v>211</v>
      </c>
      <c r="L6" s="116"/>
      <c r="M6" s="116"/>
      <c r="N6" s="116"/>
      <c r="O6" s="116"/>
      <c r="P6" s="116"/>
      <c r="Q6" s="116"/>
      <c r="R6" s="116"/>
      <c r="S6" s="116"/>
      <c r="T6" s="116"/>
      <c r="U6" s="97"/>
      <c r="V6" s="116"/>
      <c r="W6" s="116"/>
    </row>
    <row r="7" spans="1:23" ht="15" customHeight="1">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31">
        <v>19</v>
      </c>
      <c r="T7" s="31">
        <v>20</v>
      </c>
      <c r="U7" s="31">
        <v>21</v>
      </c>
      <c r="V7" s="31">
        <v>22</v>
      </c>
      <c r="W7" s="31">
        <v>23</v>
      </c>
    </row>
    <row r="8" spans="1:23" ht="32.85" customHeight="1">
      <c r="A8" s="35"/>
      <c r="B8" s="60"/>
      <c r="C8" s="35" t="s">
        <v>212</v>
      </c>
      <c r="D8" s="35"/>
      <c r="E8" s="35"/>
      <c r="F8" s="35"/>
      <c r="G8" s="35"/>
      <c r="H8" s="35"/>
      <c r="I8" s="61">
        <v>86400</v>
      </c>
      <c r="J8" s="61">
        <v>86400</v>
      </c>
      <c r="K8" s="61">
        <v>86400</v>
      </c>
      <c r="L8" s="61"/>
      <c r="M8" s="61"/>
      <c r="N8" s="61"/>
      <c r="O8" s="61"/>
      <c r="P8" s="61"/>
      <c r="Q8" s="61"/>
      <c r="R8" s="61"/>
      <c r="S8" s="61"/>
      <c r="T8" s="61"/>
      <c r="U8" s="56"/>
      <c r="V8" s="61"/>
      <c r="W8" s="61"/>
    </row>
    <row r="9" spans="1:23" ht="32.85" customHeight="1">
      <c r="A9" s="35" t="s">
        <v>213</v>
      </c>
      <c r="B9" s="60" t="s">
        <v>214</v>
      </c>
      <c r="C9" s="35" t="s">
        <v>212</v>
      </c>
      <c r="D9" s="35" t="s">
        <v>385</v>
      </c>
      <c r="E9" s="35" t="s">
        <v>64</v>
      </c>
      <c r="F9" s="35" t="s">
        <v>65</v>
      </c>
      <c r="G9" s="35" t="s">
        <v>168</v>
      </c>
      <c r="H9" s="35" t="s">
        <v>167</v>
      </c>
      <c r="I9" s="61">
        <v>86400</v>
      </c>
      <c r="J9" s="61">
        <v>86400</v>
      </c>
      <c r="K9" s="61">
        <v>86400</v>
      </c>
      <c r="L9" s="61"/>
      <c r="M9" s="61"/>
      <c r="N9" s="61"/>
      <c r="O9" s="61"/>
      <c r="P9" s="61"/>
      <c r="Q9" s="61"/>
      <c r="R9" s="61"/>
      <c r="S9" s="61"/>
      <c r="T9" s="61"/>
      <c r="U9" s="56"/>
      <c r="V9" s="61"/>
      <c r="W9" s="61"/>
    </row>
    <row r="10" spans="1:23" ht="32.85" customHeight="1">
      <c r="A10" s="35"/>
      <c r="B10" s="35"/>
      <c r="C10" s="35" t="s">
        <v>215</v>
      </c>
      <c r="D10" s="35"/>
      <c r="E10" s="35"/>
      <c r="F10" s="35"/>
      <c r="G10" s="35"/>
      <c r="H10" s="35"/>
      <c r="I10" s="61">
        <v>1130500</v>
      </c>
      <c r="J10" s="61">
        <v>545500</v>
      </c>
      <c r="K10" s="61">
        <v>545500</v>
      </c>
      <c r="L10" s="61"/>
      <c r="M10" s="61"/>
      <c r="N10" s="61"/>
      <c r="O10" s="61"/>
      <c r="P10" s="61"/>
      <c r="Q10" s="61"/>
      <c r="R10" s="61">
        <v>585000</v>
      </c>
      <c r="S10" s="61"/>
      <c r="T10" s="61"/>
      <c r="U10" s="56"/>
      <c r="V10" s="61"/>
      <c r="W10" s="61">
        <v>585000</v>
      </c>
    </row>
    <row r="11" spans="1:23" ht="32.85" customHeight="1">
      <c r="A11" s="35" t="s">
        <v>216</v>
      </c>
      <c r="B11" s="60" t="s">
        <v>217</v>
      </c>
      <c r="C11" s="35" t="s">
        <v>215</v>
      </c>
      <c r="D11" s="35" t="s">
        <v>385</v>
      </c>
      <c r="E11" s="35" t="s">
        <v>64</v>
      </c>
      <c r="F11" s="35" t="s">
        <v>65</v>
      </c>
      <c r="G11" s="35" t="s">
        <v>218</v>
      </c>
      <c r="H11" s="35" t="s">
        <v>219</v>
      </c>
      <c r="I11" s="61">
        <v>5000</v>
      </c>
      <c r="J11" s="61">
        <v>5000</v>
      </c>
      <c r="K11" s="61">
        <v>5000</v>
      </c>
      <c r="L11" s="61"/>
      <c r="M11" s="61"/>
      <c r="N11" s="61"/>
      <c r="O11" s="61"/>
      <c r="P11" s="61"/>
      <c r="Q11" s="61"/>
      <c r="R11" s="61"/>
      <c r="S11" s="61"/>
      <c r="T11" s="61"/>
      <c r="U11" s="56"/>
      <c r="V11" s="61"/>
      <c r="W11" s="61"/>
    </row>
    <row r="12" spans="1:23" ht="32.85" customHeight="1">
      <c r="A12" s="35" t="s">
        <v>216</v>
      </c>
      <c r="B12" s="60" t="s">
        <v>217</v>
      </c>
      <c r="C12" s="35" t="s">
        <v>215</v>
      </c>
      <c r="D12" s="35" t="s">
        <v>385</v>
      </c>
      <c r="E12" s="35" t="s">
        <v>64</v>
      </c>
      <c r="F12" s="35" t="s">
        <v>65</v>
      </c>
      <c r="G12" s="35" t="s">
        <v>220</v>
      </c>
      <c r="H12" s="35" t="s">
        <v>221</v>
      </c>
      <c r="I12" s="61">
        <v>26400</v>
      </c>
      <c r="J12" s="61">
        <v>26400</v>
      </c>
      <c r="K12" s="61">
        <v>26400</v>
      </c>
      <c r="L12" s="61"/>
      <c r="M12" s="61"/>
      <c r="N12" s="61"/>
      <c r="O12" s="61"/>
      <c r="P12" s="61"/>
      <c r="Q12" s="61"/>
      <c r="R12" s="61"/>
      <c r="S12" s="61"/>
      <c r="T12" s="61"/>
      <c r="U12" s="56"/>
      <c r="V12" s="61"/>
      <c r="W12" s="61"/>
    </row>
    <row r="13" spans="1:23" ht="32.85" customHeight="1">
      <c r="A13" s="35" t="s">
        <v>216</v>
      </c>
      <c r="B13" s="60" t="s">
        <v>217</v>
      </c>
      <c r="C13" s="35" t="s">
        <v>215</v>
      </c>
      <c r="D13" s="35" t="s">
        <v>385</v>
      </c>
      <c r="E13" s="35" t="s">
        <v>64</v>
      </c>
      <c r="F13" s="35" t="s">
        <v>65</v>
      </c>
      <c r="G13" s="35" t="s">
        <v>222</v>
      </c>
      <c r="H13" s="35" t="s">
        <v>223</v>
      </c>
      <c r="I13" s="61">
        <v>215500</v>
      </c>
      <c r="J13" s="61">
        <v>215500</v>
      </c>
      <c r="K13" s="61">
        <v>215500</v>
      </c>
      <c r="L13" s="61"/>
      <c r="M13" s="61"/>
      <c r="N13" s="61"/>
      <c r="O13" s="61"/>
      <c r="P13" s="61"/>
      <c r="Q13" s="61"/>
      <c r="R13" s="61"/>
      <c r="S13" s="61"/>
      <c r="T13" s="61"/>
      <c r="U13" s="56"/>
      <c r="V13" s="61"/>
      <c r="W13" s="61"/>
    </row>
    <row r="14" spans="1:23" ht="32.85" customHeight="1">
      <c r="A14" s="35" t="s">
        <v>216</v>
      </c>
      <c r="B14" s="60" t="s">
        <v>217</v>
      </c>
      <c r="C14" s="35" t="s">
        <v>215</v>
      </c>
      <c r="D14" s="35" t="s">
        <v>385</v>
      </c>
      <c r="E14" s="35" t="s">
        <v>64</v>
      </c>
      <c r="F14" s="35" t="s">
        <v>65</v>
      </c>
      <c r="G14" s="35" t="s">
        <v>224</v>
      </c>
      <c r="H14" s="35" t="s">
        <v>225</v>
      </c>
      <c r="I14" s="61">
        <v>266488.89</v>
      </c>
      <c r="J14" s="61">
        <v>66488.89</v>
      </c>
      <c r="K14" s="61">
        <v>66488.89</v>
      </c>
      <c r="L14" s="61"/>
      <c r="M14" s="61"/>
      <c r="N14" s="61"/>
      <c r="O14" s="61"/>
      <c r="P14" s="61"/>
      <c r="Q14" s="61"/>
      <c r="R14" s="61">
        <v>200000</v>
      </c>
      <c r="S14" s="61"/>
      <c r="T14" s="61"/>
      <c r="U14" s="56"/>
      <c r="V14" s="61"/>
      <c r="W14" s="61">
        <v>200000</v>
      </c>
    </row>
    <row r="15" spans="1:23" ht="32.85" customHeight="1">
      <c r="A15" s="35" t="s">
        <v>216</v>
      </c>
      <c r="B15" s="60" t="s">
        <v>217</v>
      </c>
      <c r="C15" s="35" t="s">
        <v>215</v>
      </c>
      <c r="D15" s="35" t="s">
        <v>385</v>
      </c>
      <c r="E15" s="35" t="s">
        <v>64</v>
      </c>
      <c r="F15" s="35" t="s">
        <v>65</v>
      </c>
      <c r="G15" s="35" t="s">
        <v>192</v>
      </c>
      <c r="H15" s="35" t="s">
        <v>193</v>
      </c>
      <c r="I15" s="61">
        <v>32000</v>
      </c>
      <c r="J15" s="61">
        <v>17000</v>
      </c>
      <c r="K15" s="61">
        <v>17000</v>
      </c>
      <c r="L15" s="61"/>
      <c r="M15" s="61"/>
      <c r="N15" s="61"/>
      <c r="O15" s="61"/>
      <c r="P15" s="61"/>
      <c r="Q15" s="61"/>
      <c r="R15" s="61">
        <v>15000</v>
      </c>
      <c r="S15" s="61"/>
      <c r="T15" s="61"/>
      <c r="U15" s="56"/>
      <c r="V15" s="61"/>
      <c r="W15" s="61">
        <v>15000</v>
      </c>
    </row>
    <row r="16" spans="1:23" ht="32.85" customHeight="1">
      <c r="A16" s="35" t="s">
        <v>216</v>
      </c>
      <c r="B16" s="60" t="s">
        <v>217</v>
      </c>
      <c r="C16" s="35" t="s">
        <v>215</v>
      </c>
      <c r="D16" s="35" t="s">
        <v>385</v>
      </c>
      <c r="E16" s="35" t="s">
        <v>64</v>
      </c>
      <c r="F16" s="35" t="s">
        <v>65</v>
      </c>
      <c r="G16" s="35" t="s">
        <v>226</v>
      </c>
      <c r="H16" s="35" t="s">
        <v>227</v>
      </c>
      <c r="I16" s="61">
        <v>197500</v>
      </c>
      <c r="J16" s="61">
        <v>87500</v>
      </c>
      <c r="K16" s="61">
        <v>87500</v>
      </c>
      <c r="L16" s="61"/>
      <c r="M16" s="61"/>
      <c r="N16" s="61"/>
      <c r="O16" s="61"/>
      <c r="P16" s="61"/>
      <c r="Q16" s="61"/>
      <c r="R16" s="61">
        <v>110000</v>
      </c>
      <c r="S16" s="61"/>
      <c r="T16" s="61"/>
      <c r="U16" s="56"/>
      <c r="V16" s="61"/>
      <c r="W16" s="61">
        <v>110000</v>
      </c>
    </row>
    <row r="17" spans="1:23" ht="32.85" customHeight="1">
      <c r="A17" s="35" t="s">
        <v>216</v>
      </c>
      <c r="B17" s="60" t="s">
        <v>217</v>
      </c>
      <c r="C17" s="35" t="s">
        <v>215</v>
      </c>
      <c r="D17" s="35" t="s">
        <v>385</v>
      </c>
      <c r="E17" s="35" t="s">
        <v>64</v>
      </c>
      <c r="F17" s="35" t="s">
        <v>65</v>
      </c>
      <c r="G17" s="35" t="s">
        <v>228</v>
      </c>
      <c r="H17" s="35" t="s">
        <v>229</v>
      </c>
      <c r="I17" s="61">
        <v>267111.11</v>
      </c>
      <c r="J17" s="61">
        <v>61111.11</v>
      </c>
      <c r="K17" s="61">
        <v>61111.11</v>
      </c>
      <c r="L17" s="61"/>
      <c r="M17" s="61"/>
      <c r="N17" s="61"/>
      <c r="O17" s="61"/>
      <c r="P17" s="61"/>
      <c r="Q17" s="61"/>
      <c r="R17" s="61">
        <v>206000</v>
      </c>
      <c r="S17" s="61"/>
      <c r="T17" s="61"/>
      <c r="U17" s="56"/>
      <c r="V17" s="61"/>
      <c r="W17" s="61">
        <v>206000</v>
      </c>
    </row>
    <row r="18" spans="1:23" ht="32.85" customHeight="1">
      <c r="A18" s="35" t="s">
        <v>216</v>
      </c>
      <c r="B18" s="60" t="s">
        <v>217</v>
      </c>
      <c r="C18" s="35" t="s">
        <v>215</v>
      </c>
      <c r="D18" s="35" t="s">
        <v>385</v>
      </c>
      <c r="E18" s="35" t="s">
        <v>64</v>
      </c>
      <c r="F18" s="35" t="s">
        <v>65</v>
      </c>
      <c r="G18" s="35" t="s">
        <v>194</v>
      </c>
      <c r="H18" s="35" t="s">
        <v>195</v>
      </c>
      <c r="I18" s="61">
        <v>108000</v>
      </c>
      <c r="J18" s="61">
        <v>54000</v>
      </c>
      <c r="K18" s="61">
        <v>54000</v>
      </c>
      <c r="L18" s="61"/>
      <c r="M18" s="61"/>
      <c r="N18" s="61"/>
      <c r="O18" s="61"/>
      <c r="P18" s="61"/>
      <c r="Q18" s="61"/>
      <c r="R18" s="61">
        <v>54000</v>
      </c>
      <c r="S18" s="61"/>
      <c r="T18" s="61"/>
      <c r="U18" s="56"/>
      <c r="V18" s="61"/>
      <c r="W18" s="61">
        <v>54000</v>
      </c>
    </row>
    <row r="19" spans="1:23" ht="32.85" customHeight="1">
      <c r="A19" s="35" t="s">
        <v>216</v>
      </c>
      <c r="B19" s="60" t="s">
        <v>217</v>
      </c>
      <c r="C19" s="35" t="s">
        <v>215</v>
      </c>
      <c r="D19" s="35" t="s">
        <v>385</v>
      </c>
      <c r="E19" s="35" t="s">
        <v>64</v>
      </c>
      <c r="F19" s="35" t="s">
        <v>65</v>
      </c>
      <c r="G19" s="35" t="s">
        <v>230</v>
      </c>
      <c r="H19" s="35" t="s">
        <v>231</v>
      </c>
      <c r="I19" s="61">
        <v>12500</v>
      </c>
      <c r="J19" s="61">
        <v>12500</v>
      </c>
      <c r="K19" s="61">
        <v>12500</v>
      </c>
      <c r="L19" s="61"/>
      <c r="M19" s="61"/>
      <c r="N19" s="61"/>
      <c r="O19" s="61"/>
      <c r="P19" s="61"/>
      <c r="Q19" s="61"/>
      <c r="R19" s="61"/>
      <c r="S19" s="61"/>
      <c r="T19" s="61"/>
      <c r="U19" s="56"/>
      <c r="V19" s="61"/>
      <c r="W19" s="61"/>
    </row>
    <row r="20" spans="1:23" ht="32.85" customHeight="1">
      <c r="A20" s="35"/>
      <c r="B20" s="35"/>
      <c r="C20" s="35" t="s">
        <v>386</v>
      </c>
      <c r="D20" s="35"/>
      <c r="E20" s="35"/>
      <c r="F20" s="35"/>
      <c r="G20" s="35"/>
      <c r="H20" s="35"/>
      <c r="I20" s="61">
        <v>100000</v>
      </c>
      <c r="J20" s="61"/>
      <c r="K20" s="61"/>
      <c r="L20" s="61"/>
      <c r="M20" s="61"/>
      <c r="N20" s="61">
        <v>100000</v>
      </c>
      <c r="O20" s="61"/>
      <c r="P20" s="61"/>
      <c r="Q20" s="61"/>
      <c r="R20" s="61"/>
      <c r="S20" s="61"/>
      <c r="T20" s="61"/>
      <c r="U20" s="56"/>
      <c r="V20" s="61"/>
      <c r="W20" s="61"/>
    </row>
    <row r="21" spans="1:23" ht="32.85" customHeight="1">
      <c r="A21" s="35" t="s">
        <v>232</v>
      </c>
      <c r="B21" s="60" t="s">
        <v>233</v>
      </c>
      <c r="C21" s="35" t="s">
        <v>386</v>
      </c>
      <c r="D21" s="35" t="s">
        <v>385</v>
      </c>
      <c r="E21" s="35" t="s">
        <v>64</v>
      </c>
      <c r="F21" s="35" t="s">
        <v>65</v>
      </c>
      <c r="G21" s="35" t="s">
        <v>228</v>
      </c>
      <c r="H21" s="35" t="s">
        <v>229</v>
      </c>
      <c r="I21" s="61">
        <v>100000</v>
      </c>
      <c r="J21" s="61"/>
      <c r="K21" s="61"/>
      <c r="L21" s="61"/>
      <c r="M21" s="61"/>
      <c r="N21" s="61">
        <v>100000</v>
      </c>
      <c r="O21" s="61"/>
      <c r="P21" s="61"/>
      <c r="Q21" s="61"/>
      <c r="R21" s="61"/>
      <c r="S21" s="61"/>
      <c r="T21" s="61"/>
      <c r="U21" s="56"/>
      <c r="V21" s="61"/>
      <c r="W21" s="61"/>
    </row>
    <row r="22" spans="1:23" ht="18.75" customHeight="1">
      <c r="A22" s="108" t="s">
        <v>97</v>
      </c>
      <c r="B22" s="129"/>
      <c r="C22" s="129"/>
      <c r="D22" s="129"/>
      <c r="E22" s="129"/>
      <c r="F22" s="129"/>
      <c r="G22" s="129"/>
      <c r="H22" s="129"/>
      <c r="I22" s="61">
        <v>1316900</v>
      </c>
      <c r="J22" s="61">
        <v>631900</v>
      </c>
      <c r="K22" s="61">
        <v>631900</v>
      </c>
      <c r="L22" s="61"/>
      <c r="M22" s="61"/>
      <c r="N22" s="61">
        <v>100000</v>
      </c>
      <c r="O22" s="61"/>
      <c r="P22" s="61"/>
      <c r="Q22" s="61"/>
      <c r="R22" s="61">
        <v>585000</v>
      </c>
      <c r="S22" s="61"/>
      <c r="T22" s="61"/>
      <c r="U22" s="56"/>
      <c r="V22" s="61"/>
      <c r="W22" s="61">
        <v>585000</v>
      </c>
    </row>
  </sheetData>
  <mergeCells count="28">
    <mergeCell ref="A2:W2"/>
    <mergeCell ref="F4:F6"/>
    <mergeCell ref="A4:A6"/>
    <mergeCell ref="C4:C6"/>
    <mergeCell ref="M5:M6"/>
    <mergeCell ref="J4:M4"/>
    <mergeCell ref="D4:D6"/>
    <mergeCell ref="G4:G6"/>
    <mergeCell ref="H4:H6"/>
    <mergeCell ref="I4:I6"/>
    <mergeCell ref="L5:L6"/>
    <mergeCell ref="N4:P4"/>
    <mergeCell ref="N5:N6"/>
    <mergeCell ref="O5:O6"/>
    <mergeCell ref="E4:E6"/>
    <mergeCell ref="Q4:Q6"/>
    <mergeCell ref="B4:B6"/>
    <mergeCell ref="J5:K5"/>
    <mergeCell ref="A3:I3"/>
    <mergeCell ref="A22:H22"/>
    <mergeCell ref="U5:U6"/>
    <mergeCell ref="R4:W4"/>
    <mergeCell ref="R5:R6"/>
    <mergeCell ref="S5:S6"/>
    <mergeCell ref="T5:T6"/>
    <mergeCell ref="V5:V6"/>
    <mergeCell ref="W5:W6"/>
    <mergeCell ref="P5:P6"/>
  </mergeCells>
  <phoneticPr fontId="31" type="noConversion"/>
  <pageMargins left="0.70866141732283472" right="0.70866141732283472" top="0.74803149606299213" bottom="0.74803149606299213" header="0.31496062992125984" footer="0.31496062992125984"/>
  <pageSetup paperSize="9" scale="40" orientation="landscape" r:id="rId1"/>
  <extLst/>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14"/>
  <sheetViews>
    <sheetView showZeros="0" workbookViewId="0">
      <selection activeCell="B7" sqref="B7:B11"/>
    </sheetView>
  </sheetViews>
  <sheetFormatPr defaultColWidth="9.125" defaultRowHeight="12" customHeight="1"/>
  <cols>
    <col min="1" max="1" width="31.375" customWidth="1"/>
    <col min="2" max="2" width="29"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40.5" customWidth="1"/>
  </cols>
  <sheetData>
    <row r="1" spans="1:10" ht="12" customHeight="1">
      <c r="J1" s="21" t="s">
        <v>234</v>
      </c>
    </row>
    <row r="2" spans="1:10" ht="28.5" customHeight="1">
      <c r="A2" s="95" t="s">
        <v>235</v>
      </c>
      <c r="B2" s="104"/>
      <c r="C2" s="104"/>
      <c r="D2" s="104"/>
      <c r="E2" s="104"/>
      <c r="F2" s="105"/>
      <c r="G2" s="104"/>
      <c r="H2" s="105"/>
      <c r="I2" s="105"/>
      <c r="J2" s="104"/>
    </row>
    <row r="3" spans="1:10" ht="15" customHeight="1">
      <c r="A3" s="125" t="str">
        <f>"单位名称："&amp;"玉溪市红塔区审计局"</f>
        <v>单位名称：玉溪市红塔区审计局</v>
      </c>
      <c r="B3" s="101"/>
      <c r="C3" s="101"/>
      <c r="D3" s="101"/>
      <c r="E3" s="101"/>
      <c r="F3" s="101"/>
      <c r="G3" s="101"/>
      <c r="H3" s="101"/>
    </row>
    <row r="4" spans="1:10" ht="14.25" customHeight="1">
      <c r="A4" s="43" t="s">
        <v>236</v>
      </c>
      <c r="B4" s="43" t="s">
        <v>237</v>
      </c>
      <c r="C4" s="43" t="s">
        <v>238</v>
      </c>
      <c r="D4" s="43" t="s">
        <v>239</v>
      </c>
      <c r="E4" s="43" t="s">
        <v>240</v>
      </c>
      <c r="F4" s="44" t="s">
        <v>241</v>
      </c>
      <c r="G4" s="43" t="s">
        <v>242</v>
      </c>
      <c r="H4" s="44" t="s">
        <v>243</v>
      </c>
      <c r="I4" s="44" t="s">
        <v>244</v>
      </c>
      <c r="J4" s="43" t="s">
        <v>245</v>
      </c>
    </row>
    <row r="5" spans="1:10" ht="14.25" customHeight="1">
      <c r="A5" s="43">
        <v>1</v>
      </c>
      <c r="B5" s="43">
        <v>2</v>
      </c>
      <c r="C5" s="43">
        <v>3</v>
      </c>
      <c r="D5" s="43">
        <v>4</v>
      </c>
      <c r="E5" s="43">
        <v>5</v>
      </c>
      <c r="F5" s="44">
        <v>6</v>
      </c>
      <c r="G5" s="43">
        <v>7</v>
      </c>
      <c r="H5" s="44">
        <v>8</v>
      </c>
      <c r="I5" s="44">
        <v>9</v>
      </c>
      <c r="J5" s="43">
        <v>10</v>
      </c>
    </row>
    <row r="6" spans="1:10" ht="17.25" customHeight="1">
      <c r="A6" s="45" t="s">
        <v>385</v>
      </c>
      <c r="B6" s="46"/>
      <c r="C6" s="46"/>
      <c r="D6" s="46"/>
      <c r="E6" s="47"/>
      <c r="F6" s="48"/>
      <c r="G6" s="47"/>
      <c r="H6" s="48"/>
      <c r="I6" s="48"/>
      <c r="J6" s="47"/>
    </row>
    <row r="7" spans="1:10" ht="55.5" customHeight="1">
      <c r="A7" s="135" t="s">
        <v>215</v>
      </c>
      <c r="B7" s="136" t="s">
        <v>392</v>
      </c>
      <c r="C7" s="49" t="s">
        <v>247</v>
      </c>
      <c r="D7" s="49" t="s">
        <v>248</v>
      </c>
      <c r="E7" s="45" t="s">
        <v>249</v>
      </c>
      <c r="F7" s="49" t="s">
        <v>250</v>
      </c>
      <c r="G7" s="45" t="s">
        <v>251</v>
      </c>
      <c r="H7" s="49" t="s">
        <v>252</v>
      </c>
      <c r="I7" s="49" t="s">
        <v>253</v>
      </c>
      <c r="J7" s="50" t="s">
        <v>254</v>
      </c>
    </row>
    <row r="8" spans="1:10" ht="55.5" customHeight="1">
      <c r="A8" s="135" t="s">
        <v>215</v>
      </c>
      <c r="B8" s="137" t="s">
        <v>246</v>
      </c>
      <c r="C8" s="49" t="s">
        <v>247</v>
      </c>
      <c r="D8" s="49" t="s">
        <v>248</v>
      </c>
      <c r="E8" s="45" t="s">
        <v>255</v>
      </c>
      <c r="F8" s="49" t="s">
        <v>250</v>
      </c>
      <c r="G8" s="45" t="s">
        <v>256</v>
      </c>
      <c r="H8" s="49" t="s">
        <v>257</v>
      </c>
      <c r="I8" s="49" t="s">
        <v>253</v>
      </c>
      <c r="J8" s="50" t="s">
        <v>258</v>
      </c>
    </row>
    <row r="9" spans="1:10" ht="47.25" customHeight="1">
      <c r="A9" s="135" t="s">
        <v>215</v>
      </c>
      <c r="B9" s="137" t="s">
        <v>246</v>
      </c>
      <c r="C9" s="49" t="s">
        <v>247</v>
      </c>
      <c r="D9" s="49" t="s">
        <v>248</v>
      </c>
      <c r="E9" s="45" t="s">
        <v>259</v>
      </c>
      <c r="F9" s="49" t="s">
        <v>250</v>
      </c>
      <c r="G9" s="45" t="s">
        <v>260</v>
      </c>
      <c r="H9" s="49" t="s">
        <v>261</v>
      </c>
      <c r="I9" s="49" t="s">
        <v>253</v>
      </c>
      <c r="J9" s="50" t="s">
        <v>262</v>
      </c>
    </row>
    <row r="10" spans="1:10" ht="47.25" customHeight="1">
      <c r="A10" s="135" t="s">
        <v>215</v>
      </c>
      <c r="B10" s="137" t="s">
        <v>246</v>
      </c>
      <c r="C10" s="49" t="s">
        <v>247</v>
      </c>
      <c r="D10" s="49" t="s">
        <v>248</v>
      </c>
      <c r="E10" s="45" t="s">
        <v>263</v>
      </c>
      <c r="F10" s="49" t="s">
        <v>250</v>
      </c>
      <c r="G10" s="45" t="s">
        <v>264</v>
      </c>
      <c r="H10" s="49" t="s">
        <v>252</v>
      </c>
      <c r="I10" s="49" t="s">
        <v>253</v>
      </c>
      <c r="J10" s="50" t="s">
        <v>265</v>
      </c>
    </row>
    <row r="11" spans="1:10" ht="47.25" customHeight="1">
      <c r="A11" s="135" t="s">
        <v>215</v>
      </c>
      <c r="B11" s="137" t="s">
        <v>246</v>
      </c>
      <c r="C11" s="49" t="s">
        <v>266</v>
      </c>
      <c r="D11" s="49" t="s">
        <v>267</v>
      </c>
      <c r="E11" s="45" t="s">
        <v>268</v>
      </c>
      <c r="F11" s="49" t="s">
        <v>250</v>
      </c>
      <c r="G11" s="45" t="s">
        <v>256</v>
      </c>
      <c r="H11" s="49" t="s">
        <v>269</v>
      </c>
      <c r="I11" s="49" t="s">
        <v>253</v>
      </c>
      <c r="J11" s="50" t="s">
        <v>270</v>
      </c>
    </row>
    <row r="12" spans="1:10" ht="47.25" customHeight="1">
      <c r="A12" s="135" t="s">
        <v>212</v>
      </c>
      <c r="B12" s="137" t="s">
        <v>271</v>
      </c>
      <c r="C12" s="49" t="s">
        <v>247</v>
      </c>
      <c r="D12" s="49" t="s">
        <v>248</v>
      </c>
      <c r="E12" s="45" t="s">
        <v>272</v>
      </c>
      <c r="F12" s="49" t="s">
        <v>273</v>
      </c>
      <c r="G12" s="45" t="s">
        <v>116</v>
      </c>
      <c r="H12" s="49" t="s">
        <v>274</v>
      </c>
      <c r="I12" s="49" t="s">
        <v>253</v>
      </c>
      <c r="J12" s="50" t="s">
        <v>275</v>
      </c>
    </row>
    <row r="13" spans="1:10" ht="47.25" customHeight="1">
      <c r="A13" s="135" t="s">
        <v>212</v>
      </c>
      <c r="B13" s="137" t="s">
        <v>271</v>
      </c>
      <c r="C13" s="49" t="s">
        <v>266</v>
      </c>
      <c r="D13" s="49" t="s">
        <v>267</v>
      </c>
      <c r="E13" s="45" t="s">
        <v>276</v>
      </c>
      <c r="F13" s="49" t="s">
        <v>250</v>
      </c>
      <c r="G13" s="45" t="s">
        <v>117</v>
      </c>
      <c r="H13" s="49" t="s">
        <v>277</v>
      </c>
      <c r="I13" s="49" t="s">
        <v>253</v>
      </c>
      <c r="J13" s="50" t="s">
        <v>278</v>
      </c>
    </row>
    <row r="14" spans="1:10" ht="47.25" customHeight="1">
      <c r="A14" s="135" t="s">
        <v>212</v>
      </c>
      <c r="B14" s="137" t="s">
        <v>271</v>
      </c>
      <c r="C14" s="49" t="s">
        <v>279</v>
      </c>
      <c r="D14" s="49" t="s">
        <v>280</v>
      </c>
      <c r="E14" s="45" t="s">
        <v>281</v>
      </c>
      <c r="F14" s="49" t="s">
        <v>250</v>
      </c>
      <c r="G14" s="45" t="s">
        <v>282</v>
      </c>
      <c r="H14" s="49" t="s">
        <v>269</v>
      </c>
      <c r="I14" s="49" t="s">
        <v>253</v>
      </c>
      <c r="J14" s="50" t="s">
        <v>283</v>
      </c>
    </row>
  </sheetData>
  <mergeCells count="6">
    <mergeCell ref="A2:J2"/>
    <mergeCell ref="A3:H3"/>
    <mergeCell ref="A7:A11"/>
    <mergeCell ref="B7:B11"/>
    <mergeCell ref="A12:A14"/>
    <mergeCell ref="B12:B14"/>
  </mergeCells>
  <phoneticPr fontId="31" type="noConversion"/>
  <pageMargins left="0.70866141732283472" right="0.70866141732283472" top="0.74803149606299213" bottom="0.74803149606299213" header="0.31496062992125984" footer="0.31496062992125984"/>
  <pageSetup paperSize="9" scale="64" orientation="landscape" r:id="rId1"/>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玉溪市红塔区审计局</cp:lastModifiedBy>
  <cp:lastPrinted>2026-02-05T08:00:02Z</cp:lastPrinted>
  <dcterms:modified xsi:type="dcterms:W3CDTF">2026-02-05T08:05:10Z</dcterms:modified>
</cp:coreProperties>
</file>