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项目资金使用情况汇总表" sheetId="10" r:id="rId1"/>
    <sheet name="项目资金明细表" sheetId="11" r:id="rId2"/>
  </sheets>
  <definedNames>
    <definedName name="_xlnm._FilterDatabase" localSheetId="1" hidden="1">项目资金明细表!$A$1:$H$56</definedName>
    <definedName name="_xlnm.Print_Titles" localSheetId="0">项目资金使用情况汇总表!$1:$6</definedName>
    <definedName name="_xlnm.Print_Titles" localSheetId="1">项目资金明细表!$1:$4</definedName>
  </definedNames>
  <calcPr calcId="144525"/>
</workbook>
</file>

<file path=xl/sharedStrings.xml><?xml version="1.0" encoding="utf-8"?>
<sst xmlns="http://schemas.openxmlformats.org/spreadsheetml/2006/main" count="171" uniqueCount="141">
  <si>
    <t>附件3-1</t>
  </si>
  <si>
    <t>项目资金下达及使用情况表</t>
  </si>
  <si>
    <t>截至时间：2023年6月30日</t>
  </si>
  <si>
    <t>项目名称：玉溪市妇幼保健院迁建项目</t>
  </si>
  <si>
    <t>单位：万元</t>
  </si>
  <si>
    <t>序号</t>
  </si>
  <si>
    <t>下达资金</t>
  </si>
  <si>
    <t>到位资金</t>
  </si>
  <si>
    <t>银行存款利息</t>
  </si>
  <si>
    <t>上缴财政</t>
  </si>
  <si>
    <t>已使用资金</t>
  </si>
  <si>
    <t>结余资金</t>
  </si>
  <si>
    <t>备注</t>
  </si>
  <si>
    <t>名称</t>
  </si>
  <si>
    <t>资金文件及资金性质</t>
  </si>
  <si>
    <t>金额</t>
  </si>
  <si>
    <t>2019年12月下达财政资金</t>
  </si>
  <si>
    <t>根据玉财建[2019]244号财政拨入重点项目前期工作经费</t>
  </si>
  <si>
    <t>银行存款利息已经上缴财政</t>
  </si>
  <si>
    <t>2020年4月20日玉溪市妇幼保健院自有事业基金</t>
  </si>
  <si>
    <t>2019　第13期 第五届市人民政府第31次常务会议纪要；自有资金</t>
  </si>
  <si>
    <t>自有资金（土地）</t>
  </si>
  <si>
    <t>2020年6月30日玉溪市卫生健康委员会汇入迁建土地划拨经费</t>
  </si>
  <si>
    <t>玉财社〔2020〕116号玉溪市财政局关于下达市妇幼保健院迁建土地划拨经费的通知；财政资金</t>
  </si>
  <si>
    <t>2020年6与30日玉溪市卫生健康委员会汇入迁建项目专项债券款</t>
  </si>
  <si>
    <t>玉财债〔2020〕20号_玉溪市财政局关于再提前下达部分2020年新增地方政府专项债券额度的通知；债券资金</t>
  </si>
  <si>
    <t>2020年7月31日根据玉财建[2020]97号文年第二批市预算内前期工作经费剩余部分</t>
  </si>
  <si>
    <t>玉财建〔2020〕97号玉溪市财政局关于下达2019年第二批市预算内前期工作经费剩余部分的通知；财政资金</t>
  </si>
  <si>
    <t>玉溪大健康投资有限公司汇入迁建项目前期工作经费</t>
  </si>
  <si>
    <t>玉抚投请[2021] 21号.关于将玉溪医养康产业园( -园两片区)项目前期工作经费划转到玉溪市妇幼保健院的请示；财政资金</t>
  </si>
  <si>
    <t>2022年财政资金下拨工程款</t>
  </si>
  <si>
    <t>玉财建〔2022〕21号玉溪市财政局关于下达玉溪市公共实训基地建设项目等5个项目上年结转资金的通知；财政资金</t>
  </si>
  <si>
    <t>2023年财政资金下拨工程款</t>
  </si>
  <si>
    <t>玉财建〔2022〕21号玉溪市财政局关于下达玉溪市公共实训基地建设项目等6个项目上年结转资金的通知；财政资金</t>
  </si>
  <si>
    <t>自有资金</t>
  </si>
  <si>
    <t>2022年支付2020年专债利息和服务费</t>
  </si>
  <si>
    <t>2022年支付2021年专债利息和服务费</t>
  </si>
  <si>
    <t>2023年支付2023年专债利息和服务费</t>
  </si>
  <si>
    <t>2024年支付2023年6月1日-2023年11月专债利息和服务费</t>
  </si>
  <si>
    <t>支付可研等其他费用</t>
  </si>
  <si>
    <t>标识牌设计、制作、安装项目</t>
  </si>
  <si>
    <t>小计</t>
  </si>
  <si>
    <t>备注：资金结存于玉溪市妇幼保健院</t>
  </si>
  <si>
    <t>附件3-2</t>
  </si>
  <si>
    <t>玉溪市妇幼保健院迁建项目资金支出明细表</t>
  </si>
  <si>
    <t>截至时间：2024年6月30日</t>
  </si>
  <si>
    <t>项目费用名称</t>
  </si>
  <si>
    <t>承建单位</t>
  </si>
  <si>
    <t>合同金额（元）</t>
  </si>
  <si>
    <t>工程结算审核征求意见稿金额（元）</t>
  </si>
  <si>
    <t>已拨付资金（元）</t>
  </si>
  <si>
    <t>未付款金额（元）</t>
  </si>
  <si>
    <t>玉溪市妇幼保健院迁建项目施工总承包</t>
  </si>
  <si>
    <t>丹彤建设工程有限公司</t>
  </si>
  <si>
    <t>室内装修工程</t>
  </si>
  <si>
    <t>科泰建设工程有限公司</t>
  </si>
  <si>
    <t>绿化及景观工程</t>
  </si>
  <si>
    <t>云南省玉溪市荣玉建筑工程有限公司</t>
  </si>
  <si>
    <t>电梯采购及安装</t>
  </si>
  <si>
    <t>云南安捷电梯安装维修有限公司</t>
  </si>
  <si>
    <t>智能化建筑系统工程项目</t>
  </si>
  <si>
    <t>云南威耀建设工程有限公司</t>
  </si>
  <si>
    <t>10KV配电工程</t>
  </si>
  <si>
    <t>云南新耀安电力工程有限公司</t>
  </si>
  <si>
    <t>灯光亮化</t>
  </si>
  <si>
    <t>云南尊文广告装饰工程有限公司</t>
  </si>
  <si>
    <t>灯光亮化-增加发光字体补充协议</t>
  </si>
  <si>
    <t>10KV临时用电新建工程</t>
  </si>
  <si>
    <t>云南玉溪中汇电力设备有限责任公司</t>
  </si>
  <si>
    <t>施工用电引流线、开关及金具拆除</t>
  </si>
  <si>
    <t>云南玉溪合丰建安工程有限公司</t>
  </si>
  <si>
    <t>太极路中段供水管道安装工程施工</t>
  </si>
  <si>
    <t>玉溪市供排水有限公司</t>
  </si>
  <si>
    <t>太极路市妇幼保健院道路开口绿化移栽</t>
  </si>
  <si>
    <t>高可靠性供电保障费</t>
  </si>
  <si>
    <t>云南电网有限责任公司玉溪供电局</t>
  </si>
  <si>
    <t>迁建项目城市基础设施配套费</t>
  </si>
  <si>
    <t>玉溪市住房和城乡建设局</t>
  </si>
  <si>
    <t>建安工程费小计</t>
  </si>
  <si>
    <t>项目方案、初步设计、施工图设计</t>
  </si>
  <si>
    <t>开源国际建筑设计院（广州）有限公司</t>
  </si>
  <si>
    <t>装修工程设计服务</t>
  </si>
  <si>
    <t>工程地质勘察</t>
  </si>
  <si>
    <t>云南省玉溪建筑设计院</t>
  </si>
  <si>
    <t>工程地质勘察补充勘察</t>
  </si>
  <si>
    <t>土壤氡浓度检测</t>
  </si>
  <si>
    <t>迁建项目岩土工程勘察监理</t>
  </si>
  <si>
    <t>云南省玉溪市工程建设监理有限责任公司</t>
  </si>
  <si>
    <t>全过程造价咨询服务招标</t>
  </si>
  <si>
    <t>云南云岭工程造价咨询有限公司</t>
  </si>
  <si>
    <t>项目监理服务</t>
  </si>
  <si>
    <t>重庆大地建设项目管理有限公司</t>
  </si>
  <si>
    <t>建设工程质量检测委托</t>
  </si>
  <si>
    <t>玉溪市建设工程质量检测中心</t>
  </si>
  <si>
    <t>可行性研究报告编制</t>
  </si>
  <si>
    <t>玉溪市规划设计研究院有限公司</t>
  </si>
  <si>
    <t>财政资金</t>
  </si>
  <si>
    <t>环境影响报告表编制</t>
  </si>
  <si>
    <t>云南涔霖环保科技有限公司</t>
  </si>
  <si>
    <t>地质灾害危险性评估、压覆矿产资源查询备案</t>
  </si>
  <si>
    <t>云南乔木工程设计咨询有限公司</t>
  </si>
  <si>
    <t>社会稳定风险评估</t>
  </si>
  <si>
    <t>玉溪博安社会稳定风险评估有限公司</t>
  </si>
  <si>
    <t>水土保持方案、监测及验收报告编制</t>
  </si>
  <si>
    <t>云南环丰环保技术服务有限公司</t>
  </si>
  <si>
    <t>勘察设计施工图设计文件审查</t>
  </si>
  <si>
    <t>云南建安昆宁工程设计咨询有限公司</t>
  </si>
  <si>
    <t>专项债券实施方案咨询</t>
  </si>
  <si>
    <t>装修工程施工图设计文件审查</t>
  </si>
  <si>
    <t>玉溪嘉佑工程设计有限公司</t>
  </si>
  <si>
    <t>雨棚采光顶车道雨棚施工图审查费</t>
  </si>
  <si>
    <t>装修工程及智能化建筑系统工程监理服务</t>
  </si>
  <si>
    <t>智能化建筑系统设计服务</t>
  </si>
  <si>
    <t>恒创智城科技有限公司</t>
  </si>
  <si>
    <t>园林景观设计</t>
  </si>
  <si>
    <t>上海开艺设计集团有限公司</t>
  </si>
  <si>
    <t>红线内电力配套设计服务</t>
  </si>
  <si>
    <t>云南恺远工程设计有限公司</t>
  </si>
  <si>
    <t>节能检测</t>
  </si>
  <si>
    <t>云南煜展建设工程检测有限公司</t>
  </si>
  <si>
    <t>人防工程质量检测</t>
  </si>
  <si>
    <t>国检测试控股集团云南有限公司</t>
  </si>
  <si>
    <t>项目竣工环境保护验收、突发环境事件应急预案编制、排污许可证办理相关服务</t>
  </si>
  <si>
    <t>云南中正检测技术有限公司</t>
  </si>
  <si>
    <t>施工占道费</t>
  </si>
  <si>
    <t>红塔区城市管理综合执法大队</t>
  </si>
  <si>
    <t>迁建项目选址方案工程咨询费</t>
  </si>
  <si>
    <t>整体搬迁建设意见书及改造设计施工图费</t>
  </si>
  <si>
    <t>玉溪泰宇建筑设计有限公司</t>
  </si>
  <si>
    <t>招标代理费</t>
  </si>
  <si>
    <t>云南宏鑫招标咨询有限公司、云南赛林工程管理咨询有限公司</t>
  </si>
  <si>
    <t>采购代理费</t>
  </si>
  <si>
    <t>玉溪程业建设工程咨询服务有限公司</t>
  </si>
  <si>
    <t>其他费用小计</t>
  </si>
  <si>
    <t>建设期专项债券利息</t>
  </si>
  <si>
    <t>玉溪市财政局</t>
  </si>
  <si>
    <t>土地使用费</t>
  </si>
  <si>
    <t>玉溪市国土资源局</t>
  </si>
  <si>
    <t>自有资金1000万元</t>
  </si>
  <si>
    <t>非合同其他费用小计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</si>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</sst>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b/>
      <sz val="10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仿宋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7" fillId="15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2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43" fillId="0" borderId="1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36" fillId="9" borderId="10" applyNumberFormat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40" fillId="14" borderId="10" applyNumberFormat="false" applyAlignment="false" applyProtection="false">
      <alignment vertical="center"/>
    </xf>
    <xf numFmtId="0" fontId="44" fillId="9" borderId="15" applyNumberFormat="false" applyAlignment="false" applyProtection="false">
      <alignment vertical="center"/>
    </xf>
    <xf numFmtId="0" fontId="46" fillId="30" borderId="16" applyNumberFormat="false" applyAlignment="false" applyProtection="false">
      <alignment vertical="center"/>
    </xf>
    <xf numFmtId="0" fontId="41" fillId="0" borderId="12" applyNumberFormat="false" applyFill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0" fillId="23" borderId="14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0" fillId="3" borderId="0" applyNumberFormat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3" fontId="9" fillId="0" borderId="1" xfId="0" applyNumberFormat="true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3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3" fontId="9" fillId="0" borderId="3" xfId="0" applyNumberFormat="true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43" fontId="11" fillId="0" borderId="1" xfId="0" applyNumberFormat="true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43" fontId="12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3" fontId="11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43" fontId="15" fillId="0" borderId="1" xfId="0" applyNumberFormat="true" applyFont="true" applyBorder="true" applyAlignment="true">
      <alignment horizontal="center" vertical="center" wrapText="true"/>
    </xf>
    <xf numFmtId="43" fontId="9" fillId="0" borderId="1" xfId="0" applyNumberFormat="true" applyFont="true" applyBorder="true" applyAlignment="true">
      <alignment vertical="center" wrapText="true"/>
    </xf>
    <xf numFmtId="43" fontId="11" fillId="0" borderId="1" xfId="0" applyNumberFormat="true" applyFont="true" applyFill="true" applyBorder="true" applyAlignment="true">
      <alignment vertical="center" wrapText="true"/>
    </xf>
    <xf numFmtId="43" fontId="11" fillId="0" borderId="2" xfId="0" applyNumberFormat="true" applyFont="true" applyFill="true" applyBorder="true" applyAlignment="true">
      <alignment vertical="center" wrapText="true"/>
    </xf>
    <xf numFmtId="43" fontId="9" fillId="0" borderId="1" xfId="0" applyNumberFormat="true" applyFont="true" applyFill="true" applyBorder="true" applyAlignment="true">
      <alignment vertical="center" wrapText="true"/>
    </xf>
    <xf numFmtId="43" fontId="9" fillId="0" borderId="2" xfId="0" applyNumberFormat="true" applyFont="true" applyFill="true" applyBorder="true" applyAlignment="true">
      <alignment vertical="center" wrapText="true"/>
    </xf>
    <xf numFmtId="43" fontId="11" fillId="0" borderId="3" xfId="0" applyNumberFormat="true" applyFont="true" applyFill="true" applyBorder="true" applyAlignment="true">
      <alignment horizontal="center" vertical="center" wrapText="true"/>
    </xf>
    <xf numFmtId="43" fontId="9" fillId="0" borderId="5" xfId="0" applyNumberFormat="true" applyFont="true" applyFill="true" applyBorder="true" applyAlignment="true">
      <alignment vertical="center" wrapText="true"/>
    </xf>
    <xf numFmtId="43" fontId="9" fillId="0" borderId="3" xfId="0" applyNumberFormat="true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6" fillId="0" borderId="3" xfId="0" applyFont="true" applyFill="true" applyBorder="true" applyAlignment="true">
      <alignment horizontal="left" vertical="center" wrapText="true"/>
    </xf>
    <xf numFmtId="0" fontId="17" fillId="0" borderId="2" xfId="0" applyFont="true" applyBorder="true" applyAlignment="true">
      <alignment horizontal="center" vertical="center" wrapText="true"/>
    </xf>
    <xf numFmtId="43" fontId="12" fillId="0" borderId="1" xfId="0" applyNumberFormat="true" applyFont="true" applyBorder="true" applyAlignment="true">
      <alignment horizontal="center" vertical="center"/>
    </xf>
    <xf numFmtId="0" fontId="17" fillId="0" borderId="1" xfId="0" applyFont="true" applyBorder="true" applyAlignment="true">
      <alignment horizontal="center" vertical="center" wrapText="true"/>
    </xf>
    <xf numFmtId="43" fontId="16" fillId="0" borderId="1" xfId="0" applyNumberFormat="true" applyFont="true" applyBorder="true" applyAlignment="true">
      <alignment horizontal="center" vertical="center" wrapText="true"/>
    </xf>
    <xf numFmtId="43" fontId="16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0" fillId="0" borderId="0" xfId="0" applyProtection="true">
      <alignment vertical="center"/>
      <protection locked="false"/>
    </xf>
    <xf numFmtId="0" fontId="18" fillId="0" borderId="0" xfId="0" applyFont="true">
      <alignment vertical="center"/>
    </xf>
    <xf numFmtId="0" fontId="0" fillId="0" borderId="0" xfId="0" applyFill="true">
      <alignment vertical="center"/>
    </xf>
    <xf numFmtId="0" fontId="4" fillId="0" borderId="0" xfId="0" applyFont="true" applyAlignment="true" applyProtection="true">
      <alignment horizontal="left" vertical="center"/>
      <protection locked="false"/>
    </xf>
    <xf numFmtId="0" fontId="5" fillId="0" borderId="0" xfId="0" applyFont="true" applyFill="true" applyProtection="true">
      <alignment vertical="center"/>
      <protection locked="false"/>
    </xf>
    <xf numFmtId="0" fontId="19" fillId="0" borderId="0" xfId="0" applyFont="true" applyAlignment="true" applyProtection="true">
      <alignment horizontal="center" vertical="center"/>
      <protection locked="false"/>
    </xf>
    <xf numFmtId="0" fontId="19" fillId="0" borderId="0" xfId="0" applyFont="true" applyFill="true" applyAlignment="true" applyProtection="true">
      <alignment horizontal="center" vertical="center"/>
      <protection locked="false"/>
    </xf>
    <xf numFmtId="0" fontId="20" fillId="0" borderId="0" xfId="0" applyFont="true" applyAlignment="true" applyProtection="true">
      <alignment horizontal="center" vertical="center"/>
      <protection locked="false"/>
    </xf>
    <xf numFmtId="0" fontId="20" fillId="0" borderId="0" xfId="0" applyFont="true" applyFill="true" applyAlignment="true" applyProtection="true">
      <alignment horizontal="center" vertical="center"/>
      <protection locked="false"/>
    </xf>
    <xf numFmtId="0" fontId="21" fillId="0" borderId="0" xfId="0" applyFont="true" applyProtection="true">
      <alignment vertical="center"/>
      <protection locked="false"/>
    </xf>
    <xf numFmtId="0" fontId="7" fillId="0" borderId="0" xfId="0" applyFont="true" applyProtection="true">
      <alignment vertical="center"/>
      <protection locked="false"/>
    </xf>
    <xf numFmtId="0" fontId="7" fillId="0" borderId="0" xfId="0" applyFont="true" applyFill="true" applyProtection="true">
      <alignment vertical="center"/>
      <protection locked="false"/>
    </xf>
    <xf numFmtId="0" fontId="14" fillId="0" borderId="1" xfId="0" applyFont="true" applyBorder="true" applyAlignment="true" applyProtection="true">
      <alignment horizontal="center" vertical="center"/>
      <protection locked="false"/>
    </xf>
    <xf numFmtId="0" fontId="14" fillId="0" borderId="1" xfId="0" applyFont="true" applyFill="true" applyBorder="true" applyAlignment="true" applyProtection="true">
      <alignment horizontal="center" vertical="center"/>
      <protection locked="false"/>
    </xf>
    <xf numFmtId="0" fontId="14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 wrapText="true"/>
    </xf>
    <xf numFmtId="43" fontId="23" fillId="0" borderId="1" xfId="0" applyNumberFormat="true" applyFont="true" applyBorder="true" applyAlignment="true">
      <alignment vertical="center"/>
    </xf>
    <xf numFmtId="0" fontId="22" fillId="0" borderId="1" xfId="0" applyFont="true" applyBorder="true" applyAlignment="true">
      <alignment horizontal="left" vertical="center" wrapText="true"/>
    </xf>
    <xf numFmtId="0" fontId="22" fillId="0" borderId="1" xfId="0" applyFont="true" applyFill="true" applyBorder="true" applyAlignment="true">
      <alignment horizontal="left" vertical="center" wrapText="true"/>
    </xf>
    <xf numFmtId="0" fontId="22" fillId="0" borderId="3" xfId="0" applyFont="true" applyFill="true" applyBorder="true" applyAlignment="true">
      <alignment vertical="center" wrapText="true"/>
    </xf>
    <xf numFmtId="43" fontId="24" fillId="0" borderId="1" xfId="0" applyNumberFormat="true" applyFont="true" applyBorder="true" applyAlignment="true">
      <alignment horizontal="center" vertical="center" wrapText="true"/>
    </xf>
    <xf numFmtId="0" fontId="14" fillId="0" borderId="6" xfId="0" applyFont="true" applyBorder="true" applyAlignment="true">
      <alignment horizontal="center" vertical="center"/>
    </xf>
    <xf numFmtId="0" fontId="14" fillId="0" borderId="7" xfId="0" applyFont="true" applyBorder="true" applyAlignment="true">
      <alignment horizontal="center" vertical="center"/>
    </xf>
    <xf numFmtId="0" fontId="14" fillId="0" borderId="3" xfId="0" applyFont="true" applyBorder="true" applyAlignment="true">
      <alignment horizontal="center" vertical="center"/>
    </xf>
    <xf numFmtId="43" fontId="15" fillId="0" borderId="1" xfId="0" applyNumberFormat="true" applyFont="true" applyBorder="true" applyAlignment="true">
      <alignment vertical="center"/>
    </xf>
    <xf numFmtId="0" fontId="25" fillId="0" borderId="0" xfId="0" applyFont="true">
      <alignment vertical="center"/>
    </xf>
    <xf numFmtId="0" fontId="25" fillId="0" borderId="0" xfId="0" applyFont="true" applyFill="true">
      <alignment vertical="center"/>
    </xf>
    <xf numFmtId="0" fontId="26" fillId="0" borderId="0" xfId="0" applyFont="true">
      <alignment vertical="center"/>
    </xf>
    <xf numFmtId="0" fontId="26" fillId="0" borderId="0" xfId="0" applyFont="true" applyFill="true">
      <alignment vertical="center"/>
    </xf>
    <xf numFmtId="4" fontId="27" fillId="0" borderId="0" xfId="0" applyNumberFormat="true" applyFont="true" applyAlignment="true">
      <alignment horizontal="justify" vertical="center"/>
    </xf>
    <xf numFmtId="0" fontId="0" fillId="0" borderId="0" xfId="0" applyFill="true" applyProtection="true">
      <alignment vertical="center"/>
      <protection locked="false"/>
    </xf>
    <xf numFmtId="0" fontId="5" fillId="0" borderId="0" xfId="0" applyFont="true" applyProtection="true">
      <alignment vertical="center"/>
      <protection locked="false"/>
    </xf>
    <xf numFmtId="0" fontId="14" fillId="0" borderId="8" xfId="0" applyFont="true" applyFill="true" applyBorder="true" applyAlignment="true" applyProtection="true">
      <alignment horizontal="center" vertical="center" wrapText="true"/>
      <protection locked="false"/>
    </xf>
    <xf numFmtId="0" fontId="14" fillId="0" borderId="1" xfId="0" applyFont="true" applyBorder="true">
      <alignment vertical="center"/>
    </xf>
    <xf numFmtId="0" fontId="14" fillId="0" borderId="2" xfId="0" applyFont="true" applyFill="true" applyBorder="true" applyAlignment="true">
      <alignment horizontal="center" vertical="center" wrapText="true"/>
    </xf>
    <xf numFmtId="43" fontId="23" fillId="0" borderId="1" xfId="0" applyNumberFormat="true" applyFont="true" applyFill="true" applyBorder="true" applyAlignment="true">
      <alignment vertical="center"/>
    </xf>
    <xf numFmtId="0" fontId="23" fillId="0" borderId="2" xfId="0" applyFont="true" applyFill="true" applyBorder="true" applyAlignment="true">
      <alignment horizontal="center" vertical="center" wrapText="true"/>
    </xf>
    <xf numFmtId="0" fontId="28" fillId="0" borderId="1" xfId="0" applyFont="true" applyFill="true" applyBorder="true">
      <alignment vertical="center"/>
    </xf>
    <xf numFmtId="44" fontId="0" fillId="0" borderId="0" xfId="0" applyNumberFormat="true">
      <alignment vertical="center"/>
    </xf>
    <xf numFmtId="0" fontId="0" fillId="0" borderId="0" xfId="0" applyAlignment="true" applyProtection="true">
      <alignment horizontal="center" vertical="center"/>
      <protection locked="false"/>
    </xf>
    <xf numFmtId="0" fontId="23" fillId="0" borderId="1" xfId="0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 wrapText="true"/>
    </xf>
    <xf numFmtId="0" fontId="22" fillId="0" borderId="1" xfId="0" applyFont="true" applyFill="true" applyBorder="true">
      <alignment vertical="center"/>
    </xf>
    <xf numFmtId="0" fontId="22" fillId="0" borderId="1" xfId="0" applyFont="true" applyFill="true" applyBorder="true" applyAlignment="true">
      <alignment horizontal="center" vertical="center"/>
    </xf>
    <xf numFmtId="43" fontId="28" fillId="0" borderId="1" xfId="0" applyNumberFormat="true" applyFont="true" applyFill="true" applyBorder="true" applyAlignment="true">
      <alignment vertical="center"/>
    </xf>
    <xf numFmtId="0" fontId="25" fillId="0" borderId="0" xfId="0" applyFont="true" applyAlignment="true">
      <alignment horizontal="center" vertical="center"/>
    </xf>
    <xf numFmtId="0" fontId="26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7" workbookViewId="0">
      <selection activeCell="K15" sqref="K15"/>
    </sheetView>
  </sheetViews>
  <sheetFormatPr defaultColWidth="8.89166666666667" defaultRowHeight="13.5"/>
  <cols>
    <col min="1" max="1" width="6.09166666666667" customWidth="true"/>
    <col min="2" max="2" width="16.45" customWidth="true"/>
    <col min="3" max="3" width="27.45" style="52" customWidth="true"/>
    <col min="4" max="4" width="17.1083333333333" customWidth="true"/>
    <col min="5" max="5" width="16.775" customWidth="true"/>
    <col min="6" max="6" width="12.6416666666667" style="52" customWidth="true"/>
    <col min="7" max="7" width="13.2666666666667" style="52" customWidth="true"/>
    <col min="8" max="8" width="17.8916666666667" customWidth="true"/>
    <col min="9" max="9" width="15.225" style="6" customWidth="true"/>
    <col min="10" max="10" width="12" customWidth="true"/>
    <col min="12" max="12" width="10.6666666666667" customWidth="true"/>
    <col min="13" max="13" width="13.45"/>
    <col min="16" max="16" width="13.45"/>
    <col min="20" max="21" width="13.45"/>
    <col min="24" max="24" width="13.45"/>
    <col min="28" max="29" width="13.45"/>
    <col min="32" max="32" width="13.45"/>
    <col min="36" max="37" width="13.45"/>
    <col min="40" max="40" width="13.45"/>
    <col min="44" max="45" width="13.45"/>
    <col min="48" max="48" width="13.45"/>
    <col min="52" max="53" width="13.45"/>
    <col min="56" max="56" width="13.45"/>
    <col min="60" max="61" width="13.45"/>
    <col min="64" max="64" width="13.45"/>
    <col min="68" max="69" width="13.45"/>
    <col min="72" max="72" width="13.45"/>
    <col min="76" max="77" width="13.45"/>
    <col min="80" max="80" width="13.45"/>
    <col min="84" max="85" width="13.45"/>
    <col min="88" max="88" width="13.45"/>
    <col min="92" max="93" width="13.45"/>
    <col min="96" max="96" width="13.45"/>
    <col min="100" max="101" width="13.45"/>
    <col min="104" max="104" width="13.45"/>
    <col min="108" max="109" width="13.45"/>
    <col min="112" max="112" width="13.45"/>
    <col min="116" max="117" width="13.45"/>
    <col min="120" max="120" width="13.45"/>
    <col min="124" max="125" width="13.45"/>
    <col min="128" max="128" width="13.45"/>
    <col min="132" max="133" width="13.45"/>
    <col min="136" max="136" width="13.45"/>
    <col min="140" max="141" width="13.45"/>
    <col min="144" max="144" width="13.45"/>
    <col min="148" max="149" width="13.45"/>
    <col min="152" max="152" width="13.45"/>
    <col min="156" max="157" width="13.45"/>
    <col min="160" max="160" width="13.45"/>
    <col min="164" max="165" width="13.45"/>
    <col min="168" max="168" width="13.45"/>
    <col min="172" max="173" width="13.45"/>
    <col min="176" max="176" width="13.45"/>
    <col min="180" max="181" width="13.45"/>
    <col min="184" max="184" width="13.45"/>
    <col min="188" max="189" width="13.45"/>
    <col min="192" max="192" width="13.45"/>
    <col min="196" max="197" width="13.45"/>
    <col min="200" max="200" width="13.45"/>
    <col min="204" max="205" width="13.45"/>
    <col min="208" max="208" width="13.45"/>
    <col min="212" max="213" width="13.45"/>
    <col min="216" max="216" width="13.45"/>
    <col min="220" max="221" width="13.45"/>
    <col min="224" max="224" width="13.45"/>
    <col min="228" max="229" width="13.45"/>
    <col min="232" max="232" width="13.45"/>
    <col min="236" max="237" width="13.45"/>
    <col min="240" max="240" width="13.45"/>
    <col min="244" max="245" width="13.45"/>
    <col min="248" max="248" width="13.45"/>
    <col min="252" max="253" width="13.45"/>
    <col min="256" max="256" width="13.45"/>
    <col min="260" max="261" width="13.45"/>
    <col min="264" max="264" width="13.45"/>
    <col min="268" max="269" width="13.45"/>
    <col min="272" max="272" width="13.45"/>
    <col min="276" max="277" width="13.45"/>
    <col min="280" max="280" width="13.45"/>
    <col min="284" max="285" width="13.45"/>
    <col min="288" max="288" width="13.45"/>
    <col min="292" max="293" width="13.45"/>
    <col min="296" max="296" width="13.45"/>
    <col min="300" max="301" width="13.45"/>
    <col min="304" max="304" width="13.45"/>
    <col min="308" max="309" width="13.45"/>
    <col min="312" max="312" width="13.45"/>
    <col min="316" max="317" width="13.45"/>
    <col min="320" max="320" width="13.45"/>
    <col min="324" max="325" width="13.45"/>
    <col min="328" max="328" width="13.45"/>
    <col min="332" max="333" width="13.45"/>
    <col min="336" max="336" width="13.45"/>
    <col min="340" max="341" width="13.45"/>
    <col min="344" max="344" width="13.45"/>
    <col min="348" max="349" width="13.45"/>
    <col min="352" max="352" width="13.45"/>
    <col min="356" max="357" width="13.45"/>
    <col min="360" max="360" width="13.45"/>
    <col min="364" max="365" width="13.45"/>
    <col min="368" max="368" width="13.45"/>
    <col min="372" max="373" width="13.45"/>
    <col min="376" max="376" width="13.45"/>
    <col min="380" max="381" width="13.45"/>
    <col min="384" max="384" width="13.45"/>
    <col min="388" max="389" width="13.45"/>
    <col min="392" max="392" width="13.45"/>
    <col min="396" max="397" width="13.45"/>
    <col min="400" max="400" width="13.45"/>
    <col min="404" max="405" width="13.45"/>
    <col min="408" max="408" width="13.45"/>
    <col min="412" max="413" width="13.45"/>
    <col min="416" max="416" width="13.45"/>
    <col min="420" max="421" width="13.45"/>
    <col min="424" max="424" width="13.45"/>
    <col min="428" max="429" width="13.45"/>
    <col min="432" max="432" width="13.45"/>
    <col min="436" max="437" width="13.45"/>
    <col min="440" max="440" width="13.45"/>
    <col min="444" max="445" width="13.45"/>
    <col min="448" max="448" width="13.45"/>
    <col min="452" max="453" width="13.45"/>
    <col min="456" max="456" width="13.45"/>
    <col min="460" max="461" width="13.45"/>
    <col min="464" max="464" width="13.45"/>
    <col min="468" max="469" width="13.45"/>
    <col min="472" max="472" width="13.45"/>
    <col min="476" max="477" width="13.45"/>
    <col min="480" max="480" width="13.45"/>
    <col min="484" max="485" width="13.45"/>
    <col min="488" max="488" width="13.45"/>
    <col min="492" max="493" width="13.45"/>
    <col min="496" max="496" width="13.45"/>
    <col min="500" max="501" width="13.45"/>
    <col min="504" max="504" width="13.45"/>
    <col min="508" max="509" width="13.45"/>
    <col min="512" max="512" width="13.45"/>
    <col min="516" max="517" width="13.45"/>
    <col min="520" max="520" width="13.45"/>
    <col min="524" max="525" width="13.45"/>
    <col min="528" max="528" width="13.45"/>
    <col min="532" max="533" width="13.45"/>
    <col min="536" max="536" width="13.45"/>
    <col min="540" max="541" width="13.45"/>
    <col min="544" max="544" width="13.45"/>
    <col min="548" max="549" width="13.45"/>
    <col min="552" max="552" width="13.45"/>
    <col min="556" max="557" width="13.45"/>
    <col min="560" max="560" width="13.45"/>
    <col min="564" max="565" width="13.45"/>
    <col min="568" max="568" width="13.45"/>
    <col min="572" max="573" width="13.45"/>
    <col min="576" max="576" width="13.45"/>
    <col min="580" max="581" width="13.45"/>
    <col min="584" max="584" width="13.45"/>
    <col min="588" max="589" width="13.45"/>
    <col min="592" max="592" width="13.45"/>
    <col min="596" max="597" width="13.45"/>
    <col min="600" max="600" width="13.45"/>
    <col min="604" max="605" width="13.45"/>
    <col min="608" max="608" width="13.45"/>
    <col min="612" max="613" width="13.45"/>
    <col min="616" max="616" width="13.45"/>
    <col min="620" max="621" width="13.45"/>
    <col min="624" max="624" width="13.45"/>
    <col min="628" max="629" width="13.45"/>
    <col min="632" max="632" width="13.45"/>
    <col min="636" max="637" width="13.45"/>
    <col min="640" max="640" width="13.45"/>
    <col min="644" max="645" width="13.45"/>
    <col min="648" max="648" width="13.45"/>
    <col min="652" max="653" width="13.45"/>
    <col min="656" max="656" width="13.45"/>
    <col min="660" max="661" width="13.45"/>
    <col min="664" max="664" width="13.45"/>
    <col min="668" max="669" width="13.45"/>
    <col min="672" max="672" width="13.45"/>
    <col min="676" max="677" width="13.45"/>
    <col min="680" max="680" width="13.45"/>
    <col min="684" max="685" width="13.45"/>
    <col min="688" max="688" width="13.45"/>
    <col min="692" max="693" width="13.45"/>
    <col min="696" max="696" width="13.45"/>
    <col min="700" max="701" width="13.45"/>
    <col min="704" max="704" width="13.45"/>
    <col min="708" max="709" width="13.45"/>
    <col min="712" max="712" width="13.45"/>
    <col min="716" max="717" width="13.45"/>
    <col min="720" max="720" width="13.45"/>
    <col min="724" max="725" width="13.45"/>
    <col min="728" max="728" width="13.45"/>
    <col min="732" max="733" width="13.45"/>
    <col min="736" max="736" width="13.45"/>
    <col min="740" max="741" width="13.45"/>
    <col min="744" max="744" width="13.45"/>
    <col min="748" max="749" width="13.45"/>
    <col min="752" max="752" width="13.45"/>
    <col min="756" max="757" width="13.45"/>
    <col min="760" max="760" width="13.45"/>
    <col min="764" max="765" width="13.45"/>
    <col min="768" max="768" width="13.45"/>
    <col min="772" max="773" width="13.45"/>
    <col min="776" max="776" width="13.45"/>
    <col min="780" max="781" width="13.45"/>
    <col min="784" max="784" width="13.45"/>
    <col min="788" max="789" width="13.45"/>
    <col min="792" max="792" width="13.45"/>
    <col min="796" max="797" width="13.45"/>
    <col min="800" max="800" width="13.45"/>
    <col min="804" max="805" width="13.45"/>
    <col min="808" max="808" width="13.45"/>
    <col min="812" max="813" width="13.45"/>
    <col min="816" max="816" width="13.45"/>
    <col min="820" max="821" width="13.45"/>
    <col min="824" max="824" width="13.45"/>
    <col min="828" max="829" width="13.45"/>
    <col min="832" max="832" width="13.45"/>
    <col min="836" max="837" width="13.45"/>
    <col min="840" max="840" width="13.45"/>
    <col min="844" max="845" width="13.45"/>
    <col min="848" max="848" width="13.45"/>
    <col min="852" max="853" width="13.45"/>
    <col min="856" max="856" width="13.45"/>
    <col min="860" max="861" width="13.45"/>
    <col min="864" max="864" width="13.45"/>
    <col min="868" max="869" width="13.45"/>
    <col min="872" max="872" width="13.45"/>
    <col min="876" max="877" width="13.45"/>
    <col min="880" max="880" width="13.45"/>
    <col min="884" max="885" width="13.45"/>
    <col min="888" max="888" width="13.45"/>
    <col min="892" max="893" width="13.45"/>
    <col min="896" max="896" width="13.45"/>
    <col min="900" max="901" width="13.45"/>
    <col min="904" max="904" width="13.45"/>
    <col min="908" max="909" width="13.45"/>
    <col min="912" max="912" width="13.45"/>
    <col min="916" max="917" width="13.45"/>
    <col min="920" max="920" width="13.45"/>
    <col min="924" max="925" width="13.45"/>
    <col min="928" max="928" width="13.45"/>
    <col min="932" max="933" width="13.45"/>
    <col min="936" max="936" width="13.45"/>
    <col min="940" max="941" width="13.45"/>
    <col min="944" max="944" width="13.45"/>
    <col min="948" max="949" width="13.45"/>
    <col min="952" max="952" width="13.45"/>
    <col min="956" max="957" width="13.45"/>
    <col min="960" max="960" width="13.45"/>
    <col min="964" max="965" width="13.45"/>
    <col min="968" max="968" width="13.45"/>
    <col min="972" max="973" width="13.45"/>
    <col min="976" max="976" width="13.45"/>
    <col min="980" max="981" width="13.45"/>
    <col min="984" max="984" width="13.45"/>
    <col min="988" max="989" width="13.45"/>
    <col min="992" max="992" width="13.45"/>
    <col min="996" max="997" width="13.45"/>
    <col min="1000" max="1000" width="13.45"/>
    <col min="1004" max="1005" width="13.45"/>
    <col min="1008" max="1008" width="13.45"/>
    <col min="1012" max="1013" width="13.45"/>
    <col min="1016" max="1016" width="13.45"/>
    <col min="1020" max="1021" width="13.45"/>
    <col min="1024" max="1024" width="13.45"/>
    <col min="1028" max="1029" width="13.45"/>
    <col min="1032" max="1032" width="13.45"/>
    <col min="1036" max="1037" width="13.45"/>
    <col min="1040" max="1040" width="13.45"/>
    <col min="1044" max="1045" width="13.45"/>
    <col min="1048" max="1048" width="13.45"/>
    <col min="1052" max="1053" width="13.45"/>
    <col min="1056" max="1056" width="13.45"/>
    <col min="1060" max="1061" width="13.45"/>
    <col min="1064" max="1064" width="13.45"/>
    <col min="1068" max="1069" width="13.45"/>
    <col min="1072" max="1072" width="13.45"/>
    <col min="1076" max="1077" width="13.45"/>
    <col min="1080" max="1080" width="13.45"/>
    <col min="1084" max="1085" width="13.45"/>
    <col min="1088" max="1088" width="13.45"/>
    <col min="1092" max="1093" width="13.45"/>
    <col min="1096" max="1096" width="13.45"/>
    <col min="1100" max="1101" width="13.45"/>
    <col min="1104" max="1104" width="13.45"/>
    <col min="1108" max="1109" width="13.45"/>
    <col min="1112" max="1112" width="13.45"/>
    <col min="1116" max="1117" width="13.45"/>
    <col min="1120" max="1120" width="13.45"/>
    <col min="1124" max="1125" width="13.45"/>
    <col min="1128" max="1128" width="13.45"/>
    <col min="1132" max="1133" width="13.45"/>
    <col min="1136" max="1136" width="13.45"/>
    <col min="1140" max="1141" width="13.45"/>
    <col min="1144" max="1144" width="13.45"/>
    <col min="1148" max="1149" width="13.45"/>
    <col min="1152" max="1152" width="13.45"/>
    <col min="1156" max="1157" width="13.45"/>
    <col min="1160" max="1160" width="13.45"/>
    <col min="1164" max="1165" width="13.45"/>
    <col min="1168" max="1168" width="13.45"/>
    <col min="1172" max="1173" width="13.45"/>
    <col min="1176" max="1176" width="13.45"/>
    <col min="1180" max="1181" width="13.45"/>
    <col min="1184" max="1184" width="13.45"/>
    <col min="1188" max="1189" width="13.45"/>
    <col min="1192" max="1192" width="13.45"/>
    <col min="1196" max="1197" width="13.45"/>
    <col min="1200" max="1200" width="13.45"/>
    <col min="1204" max="1205" width="13.45"/>
    <col min="1208" max="1208" width="13.45"/>
    <col min="1212" max="1213" width="13.45"/>
    <col min="1216" max="1216" width="13.45"/>
    <col min="1220" max="1221" width="13.45"/>
    <col min="1224" max="1224" width="13.45"/>
    <col min="1228" max="1229" width="13.45"/>
    <col min="1232" max="1232" width="13.45"/>
    <col min="1236" max="1237" width="13.45"/>
    <col min="1240" max="1240" width="13.45"/>
    <col min="1244" max="1245" width="13.45"/>
    <col min="1248" max="1248" width="13.45"/>
    <col min="1252" max="1253" width="13.45"/>
    <col min="1256" max="1256" width="13.45"/>
    <col min="1260" max="1261" width="13.45"/>
    <col min="1264" max="1264" width="13.45"/>
    <col min="1268" max="1269" width="13.45"/>
    <col min="1272" max="1272" width="13.45"/>
    <col min="1276" max="1277" width="13.45"/>
    <col min="1280" max="1280" width="13.45"/>
    <col min="1284" max="1285" width="13.45"/>
    <col min="1288" max="1288" width="13.45"/>
    <col min="1292" max="1293" width="13.45"/>
    <col min="1296" max="1296" width="13.45"/>
    <col min="1300" max="1301" width="13.45"/>
    <col min="1304" max="1304" width="13.45"/>
    <col min="1308" max="1309" width="13.45"/>
    <col min="1312" max="1312" width="13.45"/>
    <col min="1316" max="1317" width="13.45"/>
    <col min="1320" max="1320" width="13.45"/>
    <col min="1324" max="1325" width="13.45"/>
    <col min="1328" max="1328" width="13.45"/>
    <col min="1332" max="1333" width="13.45"/>
    <col min="1336" max="1336" width="13.45"/>
    <col min="1340" max="1341" width="13.45"/>
    <col min="1344" max="1344" width="13.45"/>
    <col min="1348" max="1349" width="13.45"/>
    <col min="1352" max="1352" width="13.45"/>
    <col min="1356" max="1357" width="13.45"/>
    <col min="1360" max="1360" width="13.45"/>
    <col min="1364" max="1365" width="13.45"/>
    <col min="1368" max="1368" width="13.45"/>
    <col min="1372" max="1373" width="13.45"/>
    <col min="1376" max="1376" width="13.45"/>
    <col min="1380" max="1381" width="13.45"/>
    <col min="1384" max="1384" width="13.45"/>
    <col min="1388" max="1389" width="13.45"/>
    <col min="1392" max="1392" width="13.45"/>
    <col min="1396" max="1397" width="13.45"/>
    <col min="1400" max="1400" width="13.45"/>
    <col min="1404" max="1405" width="13.45"/>
    <col min="1408" max="1408" width="13.45"/>
    <col min="1412" max="1413" width="13.45"/>
    <col min="1416" max="1416" width="13.45"/>
    <col min="1420" max="1421" width="13.45"/>
    <col min="1424" max="1424" width="13.45"/>
    <col min="1428" max="1429" width="13.45"/>
    <col min="1432" max="1432" width="13.45"/>
    <col min="1436" max="1437" width="13.45"/>
    <col min="1440" max="1440" width="13.45"/>
    <col min="1444" max="1445" width="13.45"/>
    <col min="1448" max="1448" width="13.45"/>
    <col min="1452" max="1453" width="13.45"/>
    <col min="1456" max="1456" width="13.45"/>
    <col min="1460" max="1461" width="13.45"/>
    <col min="1464" max="1464" width="13.45"/>
    <col min="1468" max="1469" width="13.45"/>
    <col min="1472" max="1472" width="13.45"/>
    <col min="1476" max="1477" width="13.45"/>
    <col min="1480" max="1480" width="13.45"/>
    <col min="1484" max="1485" width="13.45"/>
    <col min="1488" max="1488" width="13.45"/>
    <col min="1492" max="1493" width="13.45"/>
    <col min="1496" max="1496" width="13.45"/>
    <col min="1500" max="1501" width="13.45"/>
    <col min="1504" max="1504" width="13.45"/>
    <col min="1508" max="1509" width="13.45"/>
    <col min="1512" max="1512" width="13.45"/>
    <col min="1516" max="1517" width="13.45"/>
    <col min="1520" max="1520" width="13.45"/>
    <col min="1524" max="1525" width="13.45"/>
    <col min="1528" max="1528" width="13.45"/>
    <col min="1532" max="1533" width="13.45"/>
    <col min="1536" max="1536" width="13.45"/>
    <col min="1540" max="1541" width="13.45"/>
    <col min="1544" max="1544" width="13.45"/>
    <col min="1548" max="1549" width="13.45"/>
    <col min="1552" max="1552" width="13.45"/>
    <col min="1556" max="1557" width="13.45"/>
    <col min="1560" max="1560" width="13.45"/>
    <col min="1564" max="1565" width="13.45"/>
    <col min="1568" max="1568" width="13.45"/>
    <col min="1572" max="1573" width="13.45"/>
    <col min="1576" max="1576" width="13.45"/>
    <col min="1580" max="1581" width="13.45"/>
    <col min="1584" max="1584" width="13.45"/>
    <col min="1588" max="1589" width="13.45"/>
    <col min="1592" max="1592" width="13.45"/>
    <col min="1596" max="1597" width="13.45"/>
    <col min="1600" max="1600" width="13.45"/>
    <col min="1604" max="1605" width="13.45"/>
    <col min="1608" max="1608" width="13.45"/>
    <col min="1612" max="1613" width="13.45"/>
    <col min="1616" max="1616" width="13.45"/>
    <col min="1620" max="1621" width="13.45"/>
    <col min="1624" max="1624" width="13.45"/>
    <col min="1628" max="1629" width="13.45"/>
    <col min="1632" max="1632" width="13.45"/>
    <col min="1636" max="1637" width="13.45"/>
    <col min="1640" max="1640" width="13.45"/>
    <col min="1644" max="1645" width="13.45"/>
    <col min="1648" max="1648" width="13.45"/>
    <col min="1652" max="1653" width="13.45"/>
    <col min="1656" max="1656" width="13.45"/>
    <col min="1660" max="1661" width="13.45"/>
    <col min="1664" max="1664" width="13.45"/>
    <col min="1668" max="1669" width="13.45"/>
    <col min="1672" max="1672" width="13.45"/>
    <col min="1676" max="1677" width="13.45"/>
    <col min="1680" max="1680" width="13.45"/>
    <col min="1684" max="1685" width="13.45"/>
    <col min="1688" max="1688" width="13.45"/>
    <col min="1692" max="1693" width="13.45"/>
    <col min="1696" max="1696" width="13.45"/>
    <col min="1700" max="1701" width="13.45"/>
    <col min="1704" max="1704" width="13.45"/>
    <col min="1708" max="1709" width="13.45"/>
    <col min="1712" max="1712" width="13.45"/>
    <col min="1716" max="1717" width="13.45"/>
    <col min="1720" max="1720" width="13.45"/>
    <col min="1724" max="1725" width="13.45"/>
    <col min="1728" max="1728" width="13.45"/>
    <col min="1732" max="1733" width="13.45"/>
    <col min="1736" max="1736" width="13.45"/>
    <col min="1740" max="1741" width="13.45"/>
    <col min="1744" max="1744" width="13.45"/>
    <col min="1748" max="1749" width="13.45"/>
    <col min="1752" max="1752" width="13.45"/>
    <col min="1756" max="1757" width="13.45"/>
    <col min="1760" max="1760" width="13.45"/>
    <col min="1764" max="1765" width="13.45"/>
    <col min="1768" max="1768" width="13.45"/>
    <col min="1772" max="1773" width="13.45"/>
    <col min="1776" max="1776" width="13.45"/>
    <col min="1780" max="1781" width="13.45"/>
    <col min="1784" max="1784" width="13.45"/>
    <col min="1788" max="1789" width="13.45"/>
    <col min="1792" max="1792" width="13.45"/>
    <col min="1796" max="1797" width="13.45"/>
    <col min="1800" max="1800" width="13.45"/>
    <col min="1804" max="1805" width="13.45"/>
    <col min="1808" max="1808" width="13.45"/>
    <col min="1812" max="1813" width="13.45"/>
    <col min="1816" max="1816" width="13.45"/>
    <col min="1820" max="1821" width="13.45"/>
    <col min="1824" max="1824" width="13.45"/>
    <col min="1828" max="1829" width="13.45"/>
    <col min="1832" max="1832" width="13.45"/>
    <col min="1836" max="1837" width="13.45"/>
    <col min="1840" max="1840" width="13.45"/>
    <col min="1844" max="1845" width="13.45"/>
    <col min="1848" max="1848" width="13.45"/>
    <col min="1852" max="1853" width="13.45"/>
    <col min="1856" max="1856" width="13.45"/>
    <col min="1860" max="1861" width="13.45"/>
    <col min="1864" max="1864" width="13.45"/>
    <col min="1868" max="1869" width="13.45"/>
    <col min="1872" max="1872" width="13.45"/>
    <col min="1876" max="1877" width="13.45"/>
    <col min="1880" max="1880" width="13.45"/>
    <col min="1884" max="1885" width="13.45"/>
    <col min="1888" max="1888" width="13.45"/>
    <col min="1892" max="1893" width="13.45"/>
    <col min="1896" max="1896" width="13.45"/>
    <col min="1900" max="1901" width="13.45"/>
    <col min="1904" max="1904" width="13.45"/>
    <col min="1908" max="1909" width="13.45"/>
    <col min="1912" max="1912" width="13.45"/>
    <col min="1916" max="1917" width="13.45"/>
    <col min="1920" max="1920" width="13.45"/>
    <col min="1924" max="1925" width="13.45"/>
    <col min="1928" max="1928" width="13.45"/>
    <col min="1932" max="1933" width="13.45"/>
    <col min="1936" max="1936" width="13.45"/>
    <col min="1940" max="1941" width="13.45"/>
    <col min="1944" max="1944" width="13.45"/>
    <col min="1948" max="1949" width="13.45"/>
    <col min="1952" max="1952" width="13.45"/>
    <col min="1956" max="1957" width="13.45"/>
    <col min="1960" max="1960" width="13.45"/>
    <col min="1964" max="1965" width="13.45"/>
    <col min="1968" max="1968" width="13.45"/>
    <col min="1972" max="1973" width="13.45"/>
    <col min="1976" max="1976" width="13.45"/>
    <col min="1980" max="1981" width="13.45"/>
    <col min="1984" max="1984" width="13.45"/>
    <col min="1988" max="1989" width="13.45"/>
    <col min="1992" max="1992" width="13.45"/>
    <col min="1996" max="1997" width="13.45"/>
    <col min="2000" max="2000" width="13.45"/>
    <col min="2004" max="2005" width="13.45"/>
    <col min="2008" max="2008" width="13.45"/>
    <col min="2012" max="2013" width="13.45"/>
    <col min="2016" max="2016" width="13.45"/>
    <col min="2020" max="2021" width="13.45"/>
    <col min="2024" max="2024" width="13.45"/>
    <col min="2028" max="2029" width="13.45"/>
    <col min="2032" max="2032" width="13.45"/>
    <col min="2036" max="2037" width="13.45"/>
    <col min="2040" max="2040" width="13.45"/>
    <col min="2044" max="2045" width="13.45"/>
    <col min="2048" max="2048" width="13.45"/>
    <col min="2052" max="2053" width="13.45"/>
    <col min="2056" max="2056" width="13.45"/>
    <col min="2060" max="2061" width="13.45"/>
    <col min="2064" max="2064" width="13.45"/>
    <col min="2068" max="2069" width="13.45"/>
    <col min="2072" max="2072" width="13.45"/>
    <col min="2076" max="2077" width="13.45"/>
    <col min="2080" max="2080" width="13.45"/>
    <col min="2084" max="2085" width="13.45"/>
    <col min="2088" max="2088" width="13.45"/>
    <col min="2092" max="2093" width="13.45"/>
    <col min="2096" max="2096" width="13.45"/>
    <col min="2100" max="2101" width="13.45"/>
    <col min="2104" max="2104" width="13.45"/>
    <col min="2108" max="2109" width="13.45"/>
    <col min="2112" max="2112" width="13.45"/>
    <col min="2116" max="2117" width="13.45"/>
    <col min="2120" max="2120" width="13.45"/>
    <col min="2124" max="2125" width="13.45"/>
    <col min="2128" max="2128" width="13.45"/>
    <col min="2132" max="2133" width="13.45"/>
    <col min="2136" max="2136" width="13.45"/>
    <col min="2140" max="2141" width="13.45"/>
    <col min="2144" max="2144" width="13.45"/>
    <col min="2148" max="2149" width="13.45"/>
    <col min="2152" max="2152" width="13.45"/>
    <col min="2156" max="2157" width="13.45"/>
    <col min="2160" max="2160" width="13.45"/>
    <col min="2164" max="2165" width="13.45"/>
    <col min="2168" max="2168" width="13.45"/>
    <col min="2172" max="2173" width="13.45"/>
    <col min="2176" max="2176" width="13.45"/>
    <col min="2180" max="2181" width="13.45"/>
    <col min="2184" max="2184" width="13.45"/>
    <col min="2188" max="2189" width="13.45"/>
    <col min="2192" max="2192" width="13.45"/>
    <col min="2196" max="2197" width="13.45"/>
    <col min="2200" max="2200" width="13.45"/>
    <col min="2204" max="2205" width="13.45"/>
    <col min="2208" max="2208" width="13.45"/>
    <col min="2212" max="2213" width="13.45"/>
    <col min="2216" max="2216" width="13.45"/>
    <col min="2220" max="2221" width="13.45"/>
    <col min="2224" max="2224" width="13.45"/>
    <col min="2228" max="2229" width="13.45"/>
    <col min="2232" max="2232" width="13.45"/>
    <col min="2236" max="2237" width="13.45"/>
    <col min="2240" max="2240" width="13.45"/>
    <col min="2244" max="2245" width="13.45"/>
    <col min="2248" max="2248" width="13.45"/>
    <col min="2252" max="2253" width="13.45"/>
    <col min="2256" max="2256" width="13.45"/>
    <col min="2260" max="2261" width="13.45"/>
    <col min="2264" max="2264" width="13.45"/>
    <col min="2268" max="2269" width="13.45"/>
    <col min="2272" max="2272" width="13.45"/>
    <col min="2276" max="2277" width="13.45"/>
    <col min="2280" max="2280" width="13.45"/>
    <col min="2284" max="2285" width="13.45"/>
    <col min="2288" max="2288" width="13.45"/>
    <col min="2292" max="2293" width="13.45"/>
    <col min="2296" max="2296" width="13.45"/>
    <col min="2300" max="2301" width="13.45"/>
    <col min="2304" max="2304" width="13.45"/>
    <col min="2308" max="2309" width="13.45"/>
    <col min="2312" max="2312" width="13.45"/>
    <col min="2316" max="2317" width="13.45"/>
    <col min="2320" max="2320" width="13.45"/>
    <col min="2324" max="2325" width="13.45"/>
    <col min="2328" max="2328" width="13.45"/>
    <col min="2332" max="2333" width="13.45"/>
    <col min="2336" max="2336" width="13.45"/>
    <col min="2340" max="2341" width="13.45"/>
    <col min="2344" max="2344" width="13.45"/>
    <col min="2348" max="2349" width="13.45"/>
    <col min="2352" max="2352" width="13.45"/>
    <col min="2356" max="2357" width="13.45"/>
    <col min="2360" max="2360" width="13.45"/>
    <col min="2364" max="2365" width="13.45"/>
    <col min="2368" max="2368" width="13.45"/>
    <col min="2372" max="2373" width="13.45"/>
    <col min="2376" max="2376" width="13.45"/>
    <col min="2380" max="2381" width="13.45"/>
    <col min="2384" max="2384" width="13.45"/>
    <col min="2388" max="2389" width="13.45"/>
    <col min="2392" max="2392" width="13.45"/>
    <col min="2396" max="2397" width="13.45"/>
    <col min="2400" max="2400" width="13.45"/>
    <col min="2404" max="2405" width="13.45"/>
    <col min="2408" max="2408" width="13.45"/>
    <col min="2412" max="2413" width="13.45"/>
    <col min="2416" max="2416" width="13.45"/>
    <col min="2420" max="2421" width="13.45"/>
    <col min="2424" max="2424" width="13.45"/>
    <col min="2428" max="2429" width="13.45"/>
    <col min="2432" max="2432" width="13.45"/>
    <col min="2436" max="2437" width="13.45"/>
    <col min="2440" max="2440" width="13.45"/>
    <col min="2444" max="2445" width="13.45"/>
    <col min="2448" max="2448" width="13.45"/>
    <col min="2452" max="2453" width="13.45"/>
    <col min="2456" max="2456" width="13.45"/>
    <col min="2460" max="2461" width="13.45"/>
    <col min="2464" max="2464" width="13.45"/>
    <col min="2468" max="2469" width="13.45"/>
    <col min="2472" max="2472" width="13.45"/>
    <col min="2476" max="2477" width="13.45"/>
    <col min="2480" max="2480" width="13.45"/>
    <col min="2484" max="2485" width="13.45"/>
    <col min="2488" max="2488" width="13.45"/>
    <col min="2492" max="2493" width="13.45"/>
    <col min="2496" max="2496" width="13.45"/>
    <col min="2500" max="2501" width="13.45"/>
    <col min="2504" max="2504" width="13.45"/>
    <col min="2508" max="2509" width="13.45"/>
    <col min="2512" max="2512" width="13.45"/>
    <col min="2516" max="2517" width="13.45"/>
    <col min="2520" max="2520" width="13.45"/>
    <col min="2524" max="2525" width="13.45"/>
    <col min="2528" max="2528" width="13.45"/>
    <col min="2532" max="2533" width="13.45"/>
    <col min="2536" max="2536" width="13.45"/>
    <col min="2540" max="2541" width="13.45"/>
    <col min="2544" max="2544" width="13.45"/>
    <col min="2548" max="2549" width="13.45"/>
    <col min="2552" max="2552" width="13.45"/>
    <col min="2556" max="2557" width="13.45"/>
    <col min="2560" max="2560" width="13.45"/>
    <col min="2564" max="2565" width="13.45"/>
    <col min="2568" max="2568" width="13.45"/>
    <col min="2572" max="2573" width="13.45"/>
    <col min="2576" max="2576" width="13.45"/>
    <col min="2580" max="2581" width="13.45"/>
    <col min="2584" max="2584" width="13.45"/>
    <col min="2588" max="2589" width="13.45"/>
    <col min="2592" max="2592" width="13.45"/>
    <col min="2596" max="2597" width="13.45"/>
    <col min="2600" max="2600" width="13.45"/>
    <col min="2604" max="2605" width="13.45"/>
    <col min="2608" max="2608" width="13.45"/>
    <col min="2612" max="2613" width="13.45"/>
    <col min="2616" max="2616" width="13.45"/>
    <col min="2620" max="2621" width="13.45"/>
    <col min="2624" max="2624" width="13.45"/>
    <col min="2628" max="2629" width="13.45"/>
    <col min="2632" max="2632" width="13.45"/>
    <col min="2636" max="2637" width="13.45"/>
    <col min="2640" max="2640" width="13.45"/>
    <col min="2644" max="2645" width="13.45"/>
    <col min="2648" max="2648" width="13.45"/>
    <col min="2652" max="2653" width="13.45"/>
    <col min="2656" max="2656" width="13.45"/>
    <col min="2660" max="2661" width="13.45"/>
    <col min="2664" max="2664" width="13.45"/>
    <col min="2668" max="2669" width="13.45"/>
    <col min="2672" max="2672" width="13.45"/>
    <col min="2676" max="2677" width="13.45"/>
    <col min="2680" max="2680" width="13.45"/>
    <col min="2684" max="2685" width="13.45"/>
    <col min="2688" max="2688" width="13.45"/>
    <col min="2692" max="2693" width="13.45"/>
    <col min="2696" max="2696" width="13.45"/>
    <col min="2700" max="2701" width="13.45"/>
    <col min="2704" max="2704" width="13.45"/>
    <col min="2708" max="2709" width="13.45"/>
    <col min="2712" max="2712" width="13.45"/>
    <col min="2716" max="2717" width="13.45"/>
    <col min="2720" max="2720" width="13.45"/>
    <col min="2724" max="2725" width="13.45"/>
    <col min="2728" max="2728" width="13.45"/>
    <col min="2732" max="2733" width="13.45"/>
    <col min="2736" max="2736" width="13.45"/>
    <col min="2740" max="2741" width="13.45"/>
    <col min="2744" max="2744" width="13.45"/>
    <col min="2748" max="2749" width="13.45"/>
    <col min="2752" max="2752" width="13.45"/>
    <col min="2756" max="2757" width="13.45"/>
    <col min="2760" max="2760" width="13.45"/>
    <col min="2764" max="2765" width="13.45"/>
    <col min="2768" max="2768" width="13.45"/>
    <col min="2772" max="2773" width="13.45"/>
    <col min="2776" max="2776" width="13.45"/>
    <col min="2780" max="2781" width="13.45"/>
    <col min="2784" max="2784" width="13.45"/>
    <col min="2788" max="2789" width="13.45"/>
    <col min="2792" max="2792" width="13.45"/>
    <col min="2796" max="2797" width="13.45"/>
    <col min="2800" max="2800" width="13.45"/>
    <col min="2804" max="2805" width="13.45"/>
    <col min="2808" max="2808" width="13.45"/>
    <col min="2812" max="2813" width="13.45"/>
    <col min="2816" max="2816" width="13.45"/>
    <col min="2820" max="2821" width="13.45"/>
    <col min="2824" max="2824" width="13.45"/>
    <col min="2828" max="2829" width="13.45"/>
    <col min="2832" max="2832" width="13.45"/>
    <col min="2836" max="2837" width="13.45"/>
    <col min="2840" max="2840" width="13.45"/>
    <col min="2844" max="2845" width="13.45"/>
    <col min="2848" max="2848" width="13.45"/>
    <col min="2852" max="2853" width="13.45"/>
    <col min="2856" max="2856" width="13.45"/>
    <col min="2860" max="2861" width="13.45"/>
    <col min="2864" max="2864" width="13.45"/>
    <col min="2868" max="2869" width="13.45"/>
    <col min="2872" max="2872" width="13.45"/>
    <col min="2876" max="2877" width="13.45"/>
    <col min="2880" max="2880" width="13.45"/>
    <col min="2884" max="2885" width="13.45"/>
    <col min="2888" max="2888" width="13.45"/>
    <col min="2892" max="2893" width="13.45"/>
    <col min="2896" max="2896" width="13.45"/>
    <col min="2900" max="2901" width="13.45"/>
    <col min="2904" max="2904" width="13.45"/>
    <col min="2908" max="2909" width="13.45"/>
    <col min="2912" max="2912" width="13.45"/>
    <col min="2916" max="2917" width="13.45"/>
    <col min="2920" max="2920" width="13.45"/>
    <col min="2924" max="2925" width="13.45"/>
    <col min="2928" max="2928" width="13.45"/>
    <col min="2932" max="2933" width="13.45"/>
    <col min="2936" max="2936" width="13.45"/>
    <col min="2940" max="2941" width="13.45"/>
    <col min="2944" max="2944" width="13.45"/>
    <col min="2948" max="2949" width="13.45"/>
    <col min="2952" max="2952" width="13.45"/>
    <col min="2956" max="2957" width="13.45"/>
    <col min="2960" max="2960" width="13.45"/>
    <col min="2964" max="2965" width="13.45"/>
    <col min="2968" max="2968" width="13.45"/>
    <col min="2972" max="2973" width="13.45"/>
    <col min="2976" max="2976" width="13.45"/>
    <col min="2980" max="2981" width="13.45"/>
    <col min="2984" max="2984" width="13.45"/>
    <col min="2988" max="2989" width="13.45"/>
    <col min="2992" max="2992" width="13.45"/>
    <col min="2996" max="2997" width="13.45"/>
    <col min="3000" max="3000" width="13.45"/>
    <col min="3004" max="3005" width="13.45"/>
    <col min="3008" max="3008" width="13.45"/>
    <col min="3012" max="3013" width="13.45"/>
    <col min="3016" max="3016" width="13.45"/>
    <col min="3020" max="3021" width="13.45"/>
    <col min="3024" max="3024" width="13.45"/>
    <col min="3028" max="3029" width="13.45"/>
    <col min="3032" max="3032" width="13.45"/>
    <col min="3036" max="3037" width="13.45"/>
    <col min="3040" max="3040" width="13.45"/>
    <col min="3044" max="3045" width="13.45"/>
    <col min="3048" max="3048" width="13.45"/>
    <col min="3052" max="3053" width="13.45"/>
    <col min="3056" max="3056" width="13.45"/>
    <col min="3060" max="3061" width="13.45"/>
    <col min="3064" max="3064" width="13.45"/>
    <col min="3068" max="3069" width="13.45"/>
    <col min="3072" max="3072" width="13.45"/>
    <col min="3076" max="3077" width="13.45"/>
    <col min="3080" max="3080" width="13.45"/>
    <col min="3084" max="3085" width="13.45"/>
    <col min="3088" max="3088" width="13.45"/>
    <col min="3092" max="3093" width="13.45"/>
    <col min="3096" max="3096" width="13.45"/>
    <col min="3100" max="3101" width="13.45"/>
    <col min="3104" max="3104" width="13.45"/>
    <col min="3108" max="3109" width="13.45"/>
    <col min="3112" max="3112" width="13.45"/>
    <col min="3116" max="3117" width="13.45"/>
    <col min="3120" max="3120" width="13.45"/>
    <col min="3124" max="3125" width="13.45"/>
    <col min="3128" max="3128" width="13.45"/>
    <col min="3132" max="3133" width="13.45"/>
    <col min="3136" max="3136" width="13.45"/>
    <col min="3140" max="3141" width="13.45"/>
    <col min="3144" max="3144" width="13.45"/>
    <col min="3148" max="3149" width="13.45"/>
    <col min="3152" max="3152" width="13.45"/>
    <col min="3156" max="3157" width="13.45"/>
    <col min="3160" max="3160" width="13.45"/>
    <col min="3164" max="3165" width="13.45"/>
    <col min="3168" max="3168" width="13.45"/>
    <col min="3172" max="3173" width="13.45"/>
    <col min="3176" max="3176" width="13.45"/>
    <col min="3180" max="3181" width="13.45"/>
    <col min="3184" max="3184" width="13.45"/>
    <col min="3188" max="3189" width="13.45"/>
    <col min="3192" max="3192" width="13.45"/>
    <col min="3196" max="3197" width="13.45"/>
    <col min="3200" max="3200" width="13.45"/>
    <col min="3204" max="3205" width="13.45"/>
    <col min="3208" max="3208" width="13.45"/>
    <col min="3212" max="3213" width="13.45"/>
    <col min="3216" max="3216" width="13.45"/>
    <col min="3220" max="3221" width="13.45"/>
    <col min="3224" max="3224" width="13.45"/>
    <col min="3228" max="3229" width="13.45"/>
    <col min="3232" max="3232" width="13.45"/>
    <col min="3236" max="3237" width="13.45"/>
    <col min="3240" max="3240" width="13.45"/>
    <col min="3244" max="3245" width="13.45"/>
    <col min="3248" max="3248" width="13.45"/>
    <col min="3252" max="3253" width="13.45"/>
    <col min="3256" max="3256" width="13.45"/>
    <col min="3260" max="3261" width="13.45"/>
    <col min="3264" max="3264" width="13.45"/>
    <col min="3268" max="3269" width="13.45"/>
    <col min="3272" max="3272" width="13.45"/>
    <col min="3276" max="3277" width="13.45"/>
    <col min="3280" max="3280" width="13.45"/>
    <col min="3284" max="3285" width="13.45"/>
    <col min="3288" max="3288" width="13.45"/>
    <col min="3292" max="3293" width="13.45"/>
    <col min="3296" max="3296" width="13.45"/>
    <col min="3300" max="3301" width="13.45"/>
    <col min="3304" max="3304" width="13.45"/>
    <col min="3308" max="3309" width="13.45"/>
    <col min="3312" max="3312" width="13.45"/>
    <col min="3316" max="3317" width="13.45"/>
    <col min="3320" max="3320" width="13.45"/>
    <col min="3324" max="3325" width="13.45"/>
    <col min="3328" max="3328" width="13.45"/>
    <col min="3332" max="3333" width="13.45"/>
    <col min="3336" max="3336" width="13.45"/>
    <col min="3340" max="3341" width="13.45"/>
    <col min="3344" max="3344" width="13.45"/>
    <col min="3348" max="3349" width="13.45"/>
    <col min="3352" max="3352" width="13.45"/>
    <col min="3356" max="3357" width="13.45"/>
    <col min="3360" max="3360" width="13.45"/>
    <col min="3364" max="3365" width="13.45"/>
    <col min="3368" max="3368" width="13.45"/>
    <col min="3372" max="3373" width="13.45"/>
    <col min="3376" max="3376" width="13.45"/>
    <col min="3380" max="3381" width="13.45"/>
    <col min="3384" max="3384" width="13.45"/>
    <col min="3388" max="3389" width="13.45"/>
    <col min="3392" max="3392" width="13.45"/>
    <col min="3396" max="3397" width="13.45"/>
    <col min="3400" max="3400" width="13.45"/>
    <col min="3404" max="3405" width="13.45"/>
    <col min="3408" max="3408" width="13.45"/>
    <col min="3412" max="3413" width="13.45"/>
    <col min="3416" max="3416" width="13.45"/>
    <col min="3420" max="3421" width="13.45"/>
    <col min="3424" max="3424" width="13.45"/>
    <col min="3428" max="3429" width="13.45"/>
    <col min="3432" max="3432" width="13.45"/>
    <col min="3436" max="3437" width="13.45"/>
    <col min="3440" max="3440" width="13.45"/>
    <col min="3444" max="3445" width="13.45"/>
    <col min="3448" max="3448" width="13.45"/>
    <col min="3452" max="3453" width="13.45"/>
    <col min="3456" max="3456" width="13.45"/>
    <col min="3460" max="3461" width="13.45"/>
    <col min="3464" max="3464" width="13.45"/>
    <col min="3468" max="3469" width="13.45"/>
    <col min="3472" max="3472" width="13.45"/>
    <col min="3476" max="3477" width="13.45"/>
    <col min="3480" max="3480" width="13.45"/>
    <col min="3484" max="3485" width="13.45"/>
    <col min="3488" max="3488" width="13.45"/>
    <col min="3492" max="3493" width="13.45"/>
    <col min="3496" max="3496" width="13.45"/>
    <col min="3500" max="3501" width="13.45"/>
    <col min="3504" max="3504" width="13.45"/>
    <col min="3508" max="3509" width="13.45"/>
    <col min="3512" max="3512" width="13.45"/>
    <col min="3516" max="3517" width="13.45"/>
    <col min="3520" max="3520" width="13.45"/>
    <col min="3524" max="3525" width="13.45"/>
    <col min="3528" max="3528" width="13.45"/>
    <col min="3532" max="3533" width="13.45"/>
    <col min="3536" max="3536" width="13.45"/>
    <col min="3540" max="3541" width="13.45"/>
    <col min="3544" max="3544" width="13.45"/>
    <col min="3548" max="3549" width="13.45"/>
    <col min="3552" max="3552" width="13.45"/>
    <col min="3556" max="3557" width="13.45"/>
    <col min="3560" max="3560" width="13.45"/>
    <col min="3564" max="3565" width="13.45"/>
    <col min="3568" max="3568" width="13.45"/>
    <col min="3572" max="3573" width="13.45"/>
    <col min="3576" max="3576" width="13.45"/>
    <col min="3580" max="3581" width="13.45"/>
    <col min="3584" max="3584" width="13.45"/>
    <col min="3588" max="3589" width="13.45"/>
    <col min="3592" max="3592" width="13.45"/>
    <col min="3596" max="3597" width="13.45"/>
    <col min="3600" max="3600" width="13.45"/>
    <col min="3604" max="3605" width="13.45"/>
    <col min="3608" max="3608" width="13.45"/>
    <col min="3612" max="3613" width="13.45"/>
    <col min="3616" max="3616" width="13.45"/>
    <col min="3620" max="3621" width="13.45"/>
    <col min="3624" max="3624" width="13.45"/>
    <col min="3628" max="3629" width="13.45"/>
    <col min="3632" max="3632" width="13.45"/>
    <col min="3636" max="3637" width="13.45"/>
    <col min="3640" max="3640" width="13.45"/>
    <col min="3644" max="3645" width="13.45"/>
    <col min="3648" max="3648" width="13.45"/>
    <col min="3652" max="3653" width="13.45"/>
    <col min="3656" max="3656" width="13.45"/>
    <col min="3660" max="3661" width="13.45"/>
    <col min="3664" max="3664" width="13.45"/>
    <col min="3668" max="3669" width="13.45"/>
    <col min="3672" max="3672" width="13.45"/>
    <col min="3676" max="3677" width="13.45"/>
    <col min="3680" max="3680" width="13.45"/>
    <col min="3684" max="3685" width="13.45"/>
    <col min="3688" max="3688" width="13.45"/>
    <col min="3692" max="3693" width="13.45"/>
    <col min="3696" max="3696" width="13.45"/>
    <col min="3700" max="3701" width="13.45"/>
    <col min="3704" max="3704" width="13.45"/>
    <col min="3708" max="3709" width="13.45"/>
    <col min="3712" max="3712" width="13.45"/>
    <col min="3716" max="3717" width="13.45"/>
    <col min="3720" max="3720" width="13.45"/>
    <col min="3724" max="3725" width="13.45"/>
    <col min="3728" max="3728" width="13.45"/>
    <col min="3732" max="3733" width="13.45"/>
    <col min="3736" max="3736" width="13.45"/>
    <col min="3740" max="3741" width="13.45"/>
    <col min="3744" max="3744" width="13.45"/>
    <col min="3748" max="3749" width="13.45"/>
    <col min="3752" max="3752" width="13.45"/>
    <col min="3756" max="3757" width="13.45"/>
    <col min="3760" max="3760" width="13.45"/>
    <col min="3764" max="3765" width="13.45"/>
    <col min="3768" max="3768" width="13.45"/>
    <col min="3772" max="3773" width="13.45"/>
    <col min="3776" max="3776" width="13.45"/>
    <col min="3780" max="3781" width="13.45"/>
    <col min="3784" max="3784" width="13.45"/>
    <col min="3788" max="3789" width="13.45"/>
    <col min="3792" max="3792" width="13.45"/>
    <col min="3796" max="3797" width="13.45"/>
    <col min="3800" max="3800" width="13.45"/>
    <col min="3804" max="3805" width="13.45"/>
    <col min="3808" max="3808" width="13.45"/>
    <col min="3812" max="3813" width="13.45"/>
    <col min="3816" max="3816" width="13.45"/>
    <col min="3820" max="3821" width="13.45"/>
    <col min="3824" max="3824" width="13.45"/>
    <col min="3828" max="3829" width="13.45"/>
    <col min="3832" max="3832" width="13.45"/>
    <col min="3836" max="3837" width="13.45"/>
    <col min="3840" max="3840" width="13.45"/>
    <col min="3844" max="3845" width="13.45"/>
    <col min="3848" max="3848" width="13.45"/>
    <col min="3852" max="3853" width="13.45"/>
    <col min="3856" max="3856" width="13.45"/>
    <col min="3860" max="3861" width="13.45"/>
    <col min="3864" max="3864" width="13.45"/>
    <col min="3868" max="3869" width="13.45"/>
    <col min="3872" max="3872" width="13.45"/>
    <col min="3876" max="3877" width="13.45"/>
    <col min="3880" max="3880" width="13.45"/>
    <col min="3884" max="3885" width="13.45"/>
    <col min="3888" max="3888" width="13.45"/>
    <col min="3892" max="3893" width="13.45"/>
    <col min="3896" max="3896" width="13.45"/>
    <col min="3900" max="3901" width="13.45"/>
    <col min="3904" max="3904" width="13.45"/>
    <col min="3908" max="3909" width="13.45"/>
    <col min="3912" max="3912" width="13.45"/>
    <col min="3916" max="3917" width="13.45"/>
    <col min="3920" max="3920" width="13.45"/>
    <col min="3924" max="3925" width="13.45"/>
    <col min="3928" max="3928" width="13.45"/>
    <col min="3932" max="3933" width="13.45"/>
    <col min="3936" max="3936" width="13.45"/>
    <col min="3940" max="3941" width="13.45"/>
    <col min="3944" max="3944" width="13.45"/>
    <col min="3948" max="3949" width="13.45"/>
    <col min="3952" max="3952" width="13.45"/>
    <col min="3956" max="3957" width="13.45"/>
    <col min="3960" max="3960" width="13.45"/>
    <col min="3964" max="3965" width="13.45"/>
    <col min="3968" max="3968" width="13.45"/>
    <col min="3972" max="3973" width="13.45"/>
    <col min="3976" max="3976" width="13.45"/>
    <col min="3980" max="3981" width="13.45"/>
    <col min="3984" max="3984" width="13.45"/>
    <col min="3988" max="3989" width="13.45"/>
    <col min="3992" max="3992" width="13.45"/>
    <col min="3996" max="3997" width="13.45"/>
    <col min="4000" max="4000" width="13.45"/>
    <col min="4004" max="4005" width="13.45"/>
    <col min="4008" max="4008" width="13.45"/>
    <col min="4012" max="4013" width="13.45"/>
    <col min="4016" max="4016" width="13.45"/>
    <col min="4020" max="4021" width="13.45"/>
    <col min="4024" max="4024" width="13.45"/>
    <col min="4028" max="4029" width="13.45"/>
    <col min="4032" max="4032" width="13.45"/>
    <col min="4036" max="4037" width="13.45"/>
    <col min="4040" max="4040" width="13.45"/>
    <col min="4044" max="4045" width="13.45"/>
    <col min="4048" max="4048" width="13.45"/>
    <col min="4052" max="4053" width="13.45"/>
    <col min="4056" max="4056" width="13.45"/>
    <col min="4060" max="4061" width="13.45"/>
    <col min="4064" max="4064" width="13.45"/>
    <col min="4068" max="4069" width="13.45"/>
    <col min="4072" max="4072" width="13.45"/>
    <col min="4076" max="4077" width="13.45"/>
    <col min="4080" max="4080" width="13.45"/>
    <col min="4084" max="4085" width="13.45"/>
    <col min="4088" max="4088" width="13.45"/>
    <col min="4092" max="4093" width="13.45"/>
    <col min="4096" max="4096" width="13.45"/>
    <col min="4100" max="4101" width="13.45"/>
    <col min="4104" max="4104" width="13.45"/>
    <col min="4108" max="4109" width="13.45"/>
    <col min="4112" max="4112" width="13.45"/>
    <col min="4116" max="4117" width="13.45"/>
    <col min="4120" max="4120" width="13.45"/>
    <col min="4124" max="4125" width="13.45"/>
    <col min="4128" max="4128" width="13.45"/>
    <col min="4132" max="4133" width="13.45"/>
    <col min="4136" max="4136" width="13.45"/>
    <col min="4140" max="4141" width="13.45"/>
    <col min="4144" max="4144" width="13.45"/>
    <col min="4148" max="4149" width="13.45"/>
    <col min="4152" max="4152" width="13.45"/>
    <col min="4156" max="4157" width="13.45"/>
    <col min="4160" max="4160" width="13.45"/>
    <col min="4164" max="4165" width="13.45"/>
    <col min="4168" max="4168" width="13.45"/>
    <col min="4172" max="4173" width="13.45"/>
    <col min="4176" max="4176" width="13.45"/>
    <col min="4180" max="4181" width="13.45"/>
    <col min="4184" max="4184" width="13.45"/>
    <col min="4188" max="4189" width="13.45"/>
    <col min="4192" max="4192" width="13.45"/>
    <col min="4196" max="4197" width="13.45"/>
    <col min="4200" max="4200" width="13.45"/>
    <col min="4204" max="4205" width="13.45"/>
    <col min="4208" max="4208" width="13.45"/>
    <col min="4212" max="4213" width="13.45"/>
    <col min="4216" max="4216" width="13.45"/>
    <col min="4220" max="4221" width="13.45"/>
    <col min="4224" max="4224" width="13.45"/>
    <col min="4228" max="4229" width="13.45"/>
    <col min="4232" max="4232" width="13.45"/>
    <col min="4236" max="4237" width="13.45"/>
    <col min="4240" max="4240" width="13.45"/>
    <col min="4244" max="4245" width="13.45"/>
    <col min="4248" max="4248" width="13.45"/>
    <col min="4252" max="4253" width="13.45"/>
    <col min="4256" max="4256" width="13.45"/>
    <col min="4260" max="4261" width="13.45"/>
    <col min="4264" max="4264" width="13.45"/>
    <col min="4268" max="4269" width="13.45"/>
    <col min="4272" max="4272" width="13.45"/>
    <col min="4276" max="4277" width="13.45"/>
    <col min="4280" max="4280" width="13.45"/>
    <col min="4284" max="4285" width="13.45"/>
    <col min="4288" max="4288" width="13.45"/>
    <col min="4292" max="4293" width="13.45"/>
    <col min="4296" max="4296" width="13.45"/>
    <col min="4300" max="4301" width="13.45"/>
    <col min="4304" max="4304" width="13.45"/>
    <col min="4308" max="4309" width="13.45"/>
    <col min="4312" max="4312" width="13.45"/>
    <col min="4316" max="4317" width="13.45"/>
    <col min="4320" max="4320" width="13.45"/>
    <col min="4324" max="4325" width="13.45"/>
    <col min="4328" max="4328" width="13.45"/>
    <col min="4332" max="4333" width="13.45"/>
    <col min="4336" max="4336" width="13.45"/>
    <col min="4340" max="4341" width="13.45"/>
    <col min="4344" max="4344" width="13.45"/>
    <col min="4348" max="4349" width="13.45"/>
    <col min="4352" max="4352" width="13.45"/>
    <col min="4356" max="4357" width="13.45"/>
    <col min="4360" max="4360" width="13.45"/>
    <col min="4364" max="4365" width="13.45"/>
    <col min="4368" max="4368" width="13.45"/>
    <col min="4372" max="4373" width="13.45"/>
    <col min="4376" max="4376" width="13.45"/>
    <col min="4380" max="4381" width="13.45"/>
    <col min="4384" max="4384" width="13.45"/>
    <col min="4388" max="4389" width="13.45"/>
    <col min="4392" max="4392" width="13.45"/>
    <col min="4396" max="4397" width="13.45"/>
    <col min="4400" max="4400" width="13.45"/>
    <col min="4404" max="4405" width="13.45"/>
    <col min="4408" max="4408" width="13.45"/>
    <col min="4412" max="4413" width="13.45"/>
    <col min="4416" max="4416" width="13.45"/>
    <col min="4420" max="4421" width="13.45"/>
    <col min="4424" max="4424" width="13.45"/>
    <col min="4428" max="4429" width="13.45"/>
    <col min="4432" max="4432" width="13.45"/>
    <col min="4436" max="4437" width="13.45"/>
    <col min="4440" max="4440" width="13.45"/>
    <col min="4444" max="4445" width="13.45"/>
    <col min="4448" max="4448" width="13.45"/>
    <col min="4452" max="4453" width="13.45"/>
    <col min="4456" max="4456" width="13.45"/>
    <col min="4460" max="4461" width="13.45"/>
    <col min="4464" max="4464" width="13.45"/>
    <col min="4468" max="4469" width="13.45"/>
    <col min="4472" max="4472" width="13.45"/>
    <col min="4476" max="4477" width="13.45"/>
    <col min="4480" max="4480" width="13.45"/>
    <col min="4484" max="4485" width="13.45"/>
    <col min="4488" max="4488" width="13.45"/>
    <col min="4492" max="4493" width="13.45"/>
    <col min="4496" max="4496" width="13.45"/>
    <col min="4500" max="4501" width="13.45"/>
    <col min="4504" max="4504" width="13.45"/>
    <col min="4508" max="4509" width="13.45"/>
    <col min="4512" max="4512" width="13.45"/>
    <col min="4516" max="4517" width="13.45"/>
    <col min="4520" max="4520" width="13.45"/>
    <col min="4524" max="4525" width="13.45"/>
    <col min="4528" max="4528" width="13.45"/>
    <col min="4532" max="4533" width="13.45"/>
    <col min="4536" max="4536" width="13.45"/>
    <col min="4540" max="4541" width="13.45"/>
    <col min="4544" max="4544" width="13.45"/>
    <col min="4548" max="4549" width="13.45"/>
    <col min="4552" max="4552" width="13.45"/>
    <col min="4556" max="4557" width="13.45"/>
    <col min="4560" max="4560" width="13.45"/>
    <col min="4564" max="4565" width="13.45"/>
    <col min="4568" max="4568" width="13.45"/>
    <col min="4572" max="4573" width="13.45"/>
    <col min="4576" max="4576" width="13.45"/>
    <col min="4580" max="4581" width="13.45"/>
    <col min="4584" max="4584" width="13.45"/>
    <col min="4588" max="4589" width="13.45"/>
    <col min="4592" max="4592" width="13.45"/>
    <col min="4596" max="4597" width="13.45"/>
    <col min="4600" max="4600" width="13.45"/>
    <col min="4604" max="4605" width="13.45"/>
    <col min="4608" max="4608" width="13.45"/>
    <col min="4612" max="4613" width="13.45"/>
    <col min="4616" max="4616" width="13.45"/>
    <col min="4620" max="4621" width="13.45"/>
    <col min="4624" max="4624" width="13.45"/>
    <col min="4628" max="4629" width="13.45"/>
    <col min="4632" max="4632" width="13.45"/>
    <col min="4636" max="4637" width="13.45"/>
    <col min="4640" max="4640" width="13.45"/>
    <col min="4644" max="4645" width="13.45"/>
    <col min="4648" max="4648" width="13.45"/>
    <col min="4652" max="4653" width="13.45"/>
    <col min="4656" max="4656" width="13.45"/>
    <col min="4660" max="4661" width="13.45"/>
    <col min="4664" max="4664" width="13.45"/>
    <col min="4668" max="4669" width="13.45"/>
    <col min="4672" max="4672" width="13.45"/>
    <col min="4676" max="4677" width="13.45"/>
    <col min="4680" max="4680" width="13.45"/>
    <col min="4684" max="4685" width="13.45"/>
    <col min="4688" max="4688" width="13.45"/>
    <col min="4692" max="4693" width="13.45"/>
    <col min="4696" max="4696" width="13.45"/>
    <col min="4700" max="4701" width="13.45"/>
    <col min="4704" max="4704" width="13.45"/>
    <col min="4708" max="4709" width="13.45"/>
    <col min="4712" max="4712" width="13.45"/>
    <col min="4716" max="4717" width="13.45"/>
    <col min="4720" max="4720" width="13.45"/>
    <col min="4724" max="4725" width="13.45"/>
    <col min="4728" max="4728" width="13.45"/>
    <col min="4732" max="4733" width="13.45"/>
    <col min="4736" max="4736" width="13.45"/>
    <col min="4740" max="4741" width="13.45"/>
    <col min="4744" max="4744" width="13.45"/>
    <col min="4748" max="4749" width="13.45"/>
    <col min="4752" max="4752" width="13.45"/>
    <col min="4756" max="4757" width="13.45"/>
    <col min="4760" max="4760" width="13.45"/>
    <col min="4764" max="4765" width="13.45"/>
    <col min="4768" max="4768" width="13.45"/>
    <col min="4772" max="4773" width="13.45"/>
    <col min="4776" max="4776" width="13.45"/>
    <col min="4780" max="4781" width="13.45"/>
    <col min="4784" max="4784" width="13.45"/>
    <col min="4788" max="4789" width="13.45"/>
    <col min="4792" max="4792" width="13.45"/>
    <col min="4796" max="4797" width="13.45"/>
    <col min="4800" max="4800" width="13.45"/>
    <col min="4804" max="4805" width="13.45"/>
    <col min="4808" max="4808" width="13.45"/>
    <col min="4812" max="4813" width="13.45"/>
    <col min="4816" max="4816" width="13.45"/>
    <col min="4820" max="4821" width="13.45"/>
    <col min="4824" max="4824" width="13.45"/>
    <col min="4828" max="4829" width="13.45"/>
    <col min="4832" max="4832" width="13.45"/>
    <col min="4836" max="4837" width="13.45"/>
    <col min="4840" max="4840" width="13.45"/>
    <col min="4844" max="4845" width="13.45"/>
    <col min="4848" max="4848" width="13.45"/>
    <col min="4852" max="4853" width="13.45"/>
    <col min="4856" max="4856" width="13.45"/>
    <col min="4860" max="4861" width="13.45"/>
    <col min="4864" max="4864" width="13.45"/>
    <col min="4868" max="4869" width="13.45"/>
    <col min="4872" max="4872" width="13.45"/>
    <col min="4876" max="4877" width="13.45"/>
    <col min="4880" max="4880" width="13.45"/>
    <col min="4884" max="4885" width="13.45"/>
    <col min="4888" max="4888" width="13.45"/>
    <col min="4892" max="4893" width="13.45"/>
    <col min="4896" max="4896" width="13.45"/>
    <col min="4900" max="4901" width="13.45"/>
    <col min="4904" max="4904" width="13.45"/>
    <col min="4908" max="4909" width="13.45"/>
    <col min="4912" max="4912" width="13.45"/>
    <col min="4916" max="4917" width="13.45"/>
    <col min="4920" max="4920" width="13.45"/>
    <col min="4924" max="4925" width="13.45"/>
    <col min="4928" max="4928" width="13.45"/>
    <col min="4932" max="4933" width="13.45"/>
    <col min="4936" max="4936" width="13.45"/>
    <col min="4940" max="4941" width="13.45"/>
    <col min="4944" max="4944" width="13.45"/>
    <col min="4948" max="4949" width="13.45"/>
    <col min="4952" max="4952" width="13.45"/>
    <col min="4956" max="4957" width="13.45"/>
    <col min="4960" max="4960" width="13.45"/>
    <col min="4964" max="4965" width="13.45"/>
    <col min="4968" max="4968" width="13.45"/>
    <col min="4972" max="4973" width="13.45"/>
    <col min="4976" max="4976" width="13.45"/>
    <col min="4980" max="4981" width="13.45"/>
    <col min="4984" max="4984" width="13.45"/>
    <col min="4988" max="4989" width="13.45"/>
    <col min="4992" max="4992" width="13.45"/>
    <col min="4996" max="4997" width="13.45"/>
    <col min="5000" max="5000" width="13.45"/>
    <col min="5004" max="5005" width="13.45"/>
    <col min="5008" max="5008" width="13.45"/>
    <col min="5012" max="5013" width="13.45"/>
    <col min="5016" max="5016" width="13.45"/>
    <col min="5020" max="5021" width="13.45"/>
    <col min="5024" max="5024" width="13.45"/>
    <col min="5028" max="5029" width="13.45"/>
    <col min="5032" max="5032" width="13.45"/>
    <col min="5036" max="5037" width="13.45"/>
    <col min="5040" max="5040" width="13.45"/>
    <col min="5044" max="5045" width="13.45"/>
    <col min="5048" max="5048" width="13.45"/>
    <col min="5052" max="5053" width="13.45"/>
    <col min="5056" max="5056" width="13.45"/>
    <col min="5060" max="5061" width="13.45"/>
    <col min="5064" max="5064" width="13.45"/>
    <col min="5068" max="5069" width="13.45"/>
    <col min="5072" max="5072" width="13.45"/>
    <col min="5076" max="5077" width="13.45"/>
    <col min="5080" max="5080" width="13.45"/>
    <col min="5084" max="5085" width="13.45"/>
    <col min="5088" max="5088" width="13.45"/>
    <col min="5092" max="5093" width="13.45"/>
    <col min="5096" max="5096" width="13.45"/>
    <col min="5100" max="5101" width="13.45"/>
    <col min="5104" max="5104" width="13.45"/>
    <col min="5108" max="5109" width="13.45"/>
    <col min="5112" max="5112" width="13.45"/>
    <col min="5116" max="5117" width="13.45"/>
    <col min="5120" max="5120" width="13.45"/>
    <col min="5124" max="5125" width="13.45"/>
    <col min="5128" max="5128" width="13.45"/>
    <col min="5132" max="5133" width="13.45"/>
    <col min="5136" max="5136" width="13.45"/>
    <col min="5140" max="5141" width="13.45"/>
    <col min="5144" max="5144" width="13.45"/>
    <col min="5148" max="5149" width="13.45"/>
    <col min="5152" max="5152" width="13.45"/>
    <col min="5156" max="5157" width="13.45"/>
    <col min="5160" max="5160" width="13.45"/>
    <col min="5164" max="5165" width="13.45"/>
    <col min="5168" max="5168" width="13.45"/>
    <col min="5172" max="5173" width="13.45"/>
    <col min="5176" max="5176" width="13.45"/>
    <col min="5180" max="5181" width="13.45"/>
    <col min="5184" max="5184" width="13.45"/>
    <col min="5188" max="5189" width="13.45"/>
    <col min="5192" max="5192" width="13.45"/>
    <col min="5196" max="5197" width="13.45"/>
    <col min="5200" max="5200" width="13.45"/>
    <col min="5204" max="5205" width="13.45"/>
    <col min="5208" max="5208" width="13.45"/>
    <col min="5212" max="5213" width="13.45"/>
    <col min="5216" max="5216" width="13.45"/>
    <col min="5220" max="5221" width="13.45"/>
    <col min="5224" max="5224" width="13.45"/>
    <col min="5228" max="5229" width="13.45"/>
    <col min="5232" max="5232" width="13.45"/>
    <col min="5236" max="5237" width="13.45"/>
    <col min="5240" max="5240" width="13.45"/>
    <col min="5244" max="5245" width="13.45"/>
    <col min="5248" max="5248" width="13.45"/>
    <col min="5252" max="5253" width="13.45"/>
    <col min="5256" max="5256" width="13.45"/>
    <col min="5260" max="5261" width="13.45"/>
    <col min="5264" max="5264" width="13.45"/>
    <col min="5268" max="5269" width="13.45"/>
    <col min="5272" max="5272" width="13.45"/>
    <col min="5276" max="5277" width="13.45"/>
    <col min="5280" max="5280" width="13.45"/>
    <col min="5284" max="5285" width="13.45"/>
    <col min="5288" max="5288" width="13.45"/>
    <col min="5292" max="5293" width="13.45"/>
    <col min="5296" max="5296" width="13.45"/>
    <col min="5300" max="5301" width="13.45"/>
    <col min="5304" max="5304" width="13.45"/>
    <col min="5308" max="5309" width="13.45"/>
    <col min="5312" max="5312" width="13.45"/>
    <col min="5316" max="5317" width="13.45"/>
    <col min="5320" max="5320" width="13.45"/>
    <col min="5324" max="5325" width="13.45"/>
    <col min="5328" max="5328" width="13.45"/>
    <col min="5332" max="5333" width="13.45"/>
    <col min="5336" max="5336" width="13.45"/>
    <col min="5340" max="5341" width="13.45"/>
    <col min="5344" max="5344" width="13.45"/>
    <col min="5348" max="5349" width="13.45"/>
    <col min="5352" max="5352" width="13.45"/>
    <col min="5356" max="5357" width="13.45"/>
    <col min="5360" max="5360" width="13.45"/>
    <col min="5364" max="5365" width="13.45"/>
    <col min="5368" max="5368" width="13.45"/>
    <col min="5372" max="5373" width="13.45"/>
    <col min="5376" max="5376" width="13.45"/>
    <col min="5380" max="5381" width="13.45"/>
    <col min="5384" max="5384" width="13.45"/>
    <col min="5388" max="5389" width="13.45"/>
    <col min="5392" max="5392" width="13.45"/>
    <col min="5396" max="5397" width="13.45"/>
    <col min="5400" max="5400" width="13.45"/>
    <col min="5404" max="5405" width="13.45"/>
    <col min="5408" max="5408" width="13.45"/>
    <col min="5412" max="5413" width="13.45"/>
    <col min="5416" max="5416" width="13.45"/>
    <col min="5420" max="5421" width="13.45"/>
    <col min="5424" max="5424" width="13.45"/>
    <col min="5428" max="5429" width="13.45"/>
    <col min="5432" max="5432" width="13.45"/>
    <col min="5436" max="5437" width="13.45"/>
    <col min="5440" max="5440" width="13.45"/>
    <col min="5444" max="5445" width="13.45"/>
    <col min="5448" max="5448" width="13.45"/>
    <col min="5452" max="5453" width="13.45"/>
    <col min="5456" max="5456" width="13.45"/>
    <col min="5460" max="5461" width="13.45"/>
    <col min="5464" max="5464" width="13.45"/>
    <col min="5468" max="5469" width="13.45"/>
    <col min="5472" max="5472" width="13.45"/>
    <col min="5476" max="5477" width="13.45"/>
    <col min="5480" max="5480" width="13.45"/>
    <col min="5484" max="5485" width="13.45"/>
    <col min="5488" max="5488" width="13.45"/>
    <col min="5492" max="5493" width="13.45"/>
    <col min="5496" max="5496" width="13.45"/>
    <col min="5500" max="5501" width="13.45"/>
    <col min="5504" max="5504" width="13.45"/>
    <col min="5508" max="5509" width="13.45"/>
    <col min="5512" max="5512" width="13.45"/>
    <col min="5516" max="5517" width="13.45"/>
    <col min="5520" max="5520" width="13.45"/>
    <col min="5524" max="5525" width="13.45"/>
    <col min="5528" max="5528" width="13.45"/>
    <col min="5532" max="5533" width="13.45"/>
    <col min="5536" max="5536" width="13.45"/>
    <col min="5540" max="5541" width="13.45"/>
    <col min="5544" max="5544" width="13.45"/>
    <col min="5548" max="5549" width="13.45"/>
    <col min="5552" max="5552" width="13.45"/>
    <col min="5556" max="5557" width="13.45"/>
    <col min="5560" max="5560" width="13.45"/>
    <col min="5564" max="5565" width="13.45"/>
    <col min="5568" max="5568" width="13.45"/>
    <col min="5572" max="5573" width="13.45"/>
    <col min="5576" max="5576" width="13.45"/>
    <col min="5580" max="5581" width="13.45"/>
    <col min="5584" max="5584" width="13.45"/>
    <col min="5588" max="5589" width="13.45"/>
    <col min="5592" max="5592" width="13.45"/>
    <col min="5596" max="5597" width="13.45"/>
    <col min="5600" max="5600" width="13.45"/>
    <col min="5604" max="5605" width="13.45"/>
    <col min="5608" max="5608" width="13.45"/>
    <col min="5612" max="5613" width="13.45"/>
    <col min="5616" max="5616" width="13.45"/>
    <col min="5620" max="5621" width="13.45"/>
    <col min="5624" max="5624" width="13.45"/>
    <col min="5628" max="5629" width="13.45"/>
    <col min="5632" max="5632" width="13.45"/>
    <col min="5636" max="5637" width="13.45"/>
    <col min="5640" max="5640" width="13.45"/>
    <col min="5644" max="5645" width="13.45"/>
    <col min="5648" max="5648" width="13.45"/>
    <col min="5652" max="5653" width="13.45"/>
    <col min="5656" max="5656" width="13.45"/>
    <col min="5660" max="5661" width="13.45"/>
    <col min="5664" max="5664" width="13.45"/>
    <col min="5668" max="5669" width="13.45"/>
    <col min="5672" max="5672" width="13.45"/>
    <col min="5676" max="5677" width="13.45"/>
    <col min="5680" max="5680" width="13.45"/>
    <col min="5684" max="5685" width="13.45"/>
    <col min="5688" max="5688" width="13.45"/>
    <col min="5692" max="5693" width="13.45"/>
    <col min="5696" max="5696" width="13.45"/>
    <col min="5700" max="5701" width="13.45"/>
    <col min="5704" max="5704" width="13.45"/>
    <col min="5708" max="5709" width="13.45"/>
    <col min="5712" max="5712" width="13.45"/>
    <col min="5716" max="5717" width="13.45"/>
    <col min="5720" max="5720" width="13.45"/>
    <col min="5724" max="5725" width="13.45"/>
    <col min="5728" max="5728" width="13.45"/>
    <col min="5732" max="5733" width="13.45"/>
    <col min="5736" max="5736" width="13.45"/>
    <col min="5740" max="5741" width="13.45"/>
    <col min="5744" max="5744" width="13.45"/>
    <col min="5748" max="5749" width="13.45"/>
    <col min="5752" max="5752" width="13.45"/>
    <col min="5756" max="5757" width="13.45"/>
    <col min="5760" max="5760" width="13.45"/>
    <col min="5764" max="5765" width="13.45"/>
    <col min="5768" max="5768" width="13.45"/>
    <col min="5772" max="5773" width="13.45"/>
    <col min="5776" max="5776" width="13.45"/>
    <col min="5780" max="5781" width="13.45"/>
    <col min="5784" max="5784" width="13.45"/>
    <col min="5788" max="5789" width="13.45"/>
    <col min="5792" max="5792" width="13.45"/>
    <col min="5796" max="5797" width="13.45"/>
    <col min="5800" max="5800" width="13.45"/>
    <col min="5804" max="5805" width="13.45"/>
    <col min="5808" max="5808" width="13.45"/>
    <col min="5812" max="5813" width="13.45"/>
    <col min="5816" max="5816" width="13.45"/>
    <col min="5820" max="5821" width="13.45"/>
    <col min="5824" max="5824" width="13.45"/>
    <col min="5828" max="5829" width="13.45"/>
    <col min="5832" max="5832" width="13.45"/>
    <col min="5836" max="5837" width="13.45"/>
    <col min="5840" max="5840" width="13.45"/>
    <col min="5844" max="5845" width="13.45"/>
    <col min="5848" max="5848" width="13.45"/>
    <col min="5852" max="5853" width="13.45"/>
    <col min="5856" max="5856" width="13.45"/>
    <col min="5860" max="5861" width="13.45"/>
    <col min="5864" max="5864" width="13.45"/>
    <col min="5868" max="5869" width="13.45"/>
    <col min="5872" max="5872" width="13.45"/>
    <col min="5876" max="5877" width="13.45"/>
    <col min="5880" max="5880" width="13.45"/>
    <col min="5884" max="5885" width="13.45"/>
    <col min="5888" max="5888" width="13.45"/>
    <col min="5892" max="5893" width="13.45"/>
    <col min="5896" max="5896" width="13.45"/>
    <col min="5900" max="5901" width="13.45"/>
    <col min="5904" max="5904" width="13.45"/>
    <col min="5908" max="5909" width="13.45"/>
    <col min="5912" max="5912" width="13.45"/>
    <col min="5916" max="5917" width="13.45"/>
    <col min="5920" max="5920" width="13.45"/>
    <col min="5924" max="5925" width="13.45"/>
    <col min="5928" max="5928" width="13.45"/>
    <col min="5932" max="5933" width="13.45"/>
    <col min="5936" max="5936" width="13.45"/>
    <col min="5940" max="5941" width="13.45"/>
    <col min="5944" max="5944" width="13.45"/>
    <col min="5948" max="5949" width="13.45"/>
    <col min="5952" max="5952" width="13.45"/>
    <col min="5956" max="5957" width="13.45"/>
    <col min="5960" max="5960" width="13.45"/>
    <col min="5964" max="5965" width="13.45"/>
    <col min="5968" max="5968" width="13.45"/>
    <col min="5972" max="5973" width="13.45"/>
    <col min="5976" max="5976" width="13.45"/>
    <col min="5980" max="5981" width="13.45"/>
    <col min="5984" max="5984" width="13.45"/>
    <col min="5988" max="5989" width="13.45"/>
    <col min="5992" max="5992" width="13.45"/>
    <col min="5996" max="5997" width="13.45"/>
    <col min="6000" max="6000" width="13.45"/>
    <col min="6004" max="6005" width="13.45"/>
    <col min="6008" max="6008" width="13.45"/>
    <col min="6012" max="6013" width="13.45"/>
    <col min="6016" max="6016" width="13.45"/>
    <col min="6020" max="6021" width="13.45"/>
    <col min="6024" max="6024" width="13.45"/>
    <col min="6028" max="6029" width="13.45"/>
    <col min="6032" max="6032" width="13.45"/>
    <col min="6036" max="6037" width="13.45"/>
    <col min="6040" max="6040" width="13.45"/>
    <col min="6044" max="6045" width="13.45"/>
    <col min="6048" max="6048" width="13.45"/>
    <col min="6052" max="6053" width="13.45"/>
    <col min="6056" max="6056" width="13.45"/>
    <col min="6060" max="6061" width="13.45"/>
    <col min="6064" max="6064" width="13.45"/>
    <col min="6068" max="6069" width="13.45"/>
    <col min="6072" max="6072" width="13.45"/>
    <col min="6076" max="6077" width="13.45"/>
    <col min="6080" max="6080" width="13.45"/>
    <col min="6084" max="6085" width="13.45"/>
    <col min="6088" max="6088" width="13.45"/>
    <col min="6092" max="6093" width="13.45"/>
    <col min="6096" max="6096" width="13.45"/>
    <col min="6100" max="6101" width="13.45"/>
    <col min="6104" max="6104" width="13.45"/>
    <col min="6108" max="6109" width="13.45"/>
    <col min="6112" max="6112" width="13.45"/>
    <col min="6116" max="6117" width="13.45"/>
    <col min="6120" max="6120" width="13.45"/>
    <col min="6124" max="6125" width="13.45"/>
    <col min="6128" max="6128" width="13.45"/>
    <col min="6132" max="6133" width="13.45"/>
    <col min="6136" max="6136" width="13.45"/>
    <col min="6140" max="6141" width="13.45"/>
    <col min="6144" max="6144" width="13.45"/>
    <col min="6148" max="6149" width="13.45"/>
    <col min="6152" max="6152" width="13.45"/>
    <col min="6156" max="6157" width="13.45"/>
    <col min="6160" max="6160" width="13.45"/>
    <col min="6164" max="6165" width="13.45"/>
    <col min="6168" max="6168" width="13.45"/>
    <col min="6172" max="6173" width="13.45"/>
    <col min="6176" max="6176" width="13.45"/>
    <col min="6180" max="6181" width="13.45"/>
    <col min="6184" max="6184" width="13.45"/>
    <col min="6188" max="6189" width="13.45"/>
    <col min="6192" max="6192" width="13.45"/>
    <col min="6196" max="6197" width="13.45"/>
    <col min="6200" max="6200" width="13.45"/>
    <col min="6204" max="6205" width="13.45"/>
    <col min="6208" max="6208" width="13.45"/>
    <col min="6212" max="6213" width="13.45"/>
    <col min="6216" max="6216" width="13.45"/>
    <col min="6220" max="6221" width="13.45"/>
    <col min="6224" max="6224" width="13.45"/>
    <col min="6228" max="6229" width="13.45"/>
    <col min="6232" max="6232" width="13.45"/>
    <col min="6236" max="6237" width="13.45"/>
    <col min="6240" max="6240" width="13.45"/>
    <col min="6244" max="6245" width="13.45"/>
    <col min="6248" max="6248" width="13.45"/>
    <col min="6252" max="6253" width="13.45"/>
    <col min="6256" max="6256" width="13.45"/>
    <col min="6260" max="6261" width="13.45"/>
    <col min="6264" max="6264" width="13.45"/>
    <col min="6268" max="6269" width="13.45"/>
    <col min="6272" max="6272" width="13.45"/>
    <col min="6276" max="6277" width="13.45"/>
    <col min="6280" max="6280" width="13.45"/>
    <col min="6284" max="6285" width="13.45"/>
    <col min="6288" max="6288" width="13.45"/>
    <col min="6292" max="6293" width="13.45"/>
    <col min="6296" max="6296" width="13.45"/>
    <col min="6300" max="6301" width="13.45"/>
    <col min="6304" max="6304" width="13.45"/>
    <col min="6308" max="6309" width="13.45"/>
    <col min="6312" max="6312" width="13.45"/>
    <col min="6316" max="6317" width="13.45"/>
    <col min="6320" max="6320" width="13.45"/>
    <col min="6324" max="6325" width="13.45"/>
    <col min="6328" max="6328" width="13.45"/>
    <col min="6332" max="6333" width="13.45"/>
    <col min="6336" max="6336" width="13.45"/>
    <col min="6340" max="6341" width="13.45"/>
    <col min="6344" max="6344" width="13.45"/>
    <col min="6348" max="6349" width="13.45"/>
    <col min="6352" max="6352" width="13.45"/>
    <col min="6356" max="6357" width="13.45"/>
    <col min="6360" max="6360" width="13.45"/>
    <col min="6364" max="6365" width="13.45"/>
    <col min="6368" max="6368" width="13.45"/>
    <col min="6372" max="6373" width="13.45"/>
    <col min="6376" max="6376" width="13.45"/>
    <col min="6380" max="6381" width="13.45"/>
    <col min="6384" max="6384" width="13.45"/>
    <col min="6388" max="6389" width="13.45"/>
    <col min="6392" max="6392" width="13.45"/>
    <col min="6396" max="6397" width="13.45"/>
    <col min="6400" max="6400" width="13.45"/>
    <col min="6404" max="6405" width="13.45"/>
    <col min="6408" max="6408" width="13.45"/>
    <col min="6412" max="6413" width="13.45"/>
    <col min="6416" max="6416" width="13.45"/>
    <col min="6420" max="6421" width="13.45"/>
    <col min="6424" max="6424" width="13.45"/>
    <col min="6428" max="6429" width="13.45"/>
    <col min="6432" max="6432" width="13.45"/>
    <col min="6436" max="6437" width="13.45"/>
    <col min="6440" max="6440" width="13.45"/>
    <col min="6444" max="6445" width="13.45"/>
    <col min="6448" max="6448" width="13.45"/>
    <col min="6452" max="6453" width="13.45"/>
    <col min="6456" max="6456" width="13.45"/>
    <col min="6460" max="6461" width="13.45"/>
    <col min="6464" max="6464" width="13.45"/>
    <col min="6468" max="6469" width="13.45"/>
    <col min="6472" max="6472" width="13.45"/>
    <col min="6476" max="6477" width="13.45"/>
    <col min="6480" max="6480" width="13.45"/>
    <col min="6484" max="6485" width="13.45"/>
    <col min="6488" max="6488" width="13.45"/>
    <col min="6492" max="6493" width="13.45"/>
    <col min="6496" max="6496" width="13.45"/>
    <col min="6500" max="6501" width="13.45"/>
    <col min="6504" max="6504" width="13.45"/>
    <col min="6508" max="6509" width="13.45"/>
    <col min="6512" max="6512" width="13.45"/>
    <col min="6516" max="6517" width="13.45"/>
    <col min="6520" max="6520" width="13.45"/>
    <col min="6524" max="6525" width="13.45"/>
    <col min="6528" max="6528" width="13.45"/>
    <col min="6532" max="6533" width="13.45"/>
    <col min="6536" max="6536" width="13.45"/>
    <col min="6540" max="6541" width="13.45"/>
    <col min="6544" max="6544" width="13.45"/>
    <col min="6548" max="6549" width="13.45"/>
    <col min="6552" max="6552" width="13.45"/>
    <col min="6556" max="6557" width="13.45"/>
    <col min="6560" max="6560" width="13.45"/>
    <col min="6564" max="6565" width="13.45"/>
    <col min="6568" max="6568" width="13.45"/>
    <col min="6572" max="6573" width="13.45"/>
    <col min="6576" max="6576" width="13.45"/>
    <col min="6580" max="6581" width="13.45"/>
    <col min="6584" max="6584" width="13.45"/>
    <col min="6588" max="6589" width="13.45"/>
    <col min="6592" max="6592" width="13.45"/>
    <col min="6596" max="6597" width="13.45"/>
    <col min="6600" max="6600" width="13.45"/>
    <col min="6604" max="6605" width="13.45"/>
    <col min="6608" max="6608" width="13.45"/>
    <col min="6612" max="6613" width="13.45"/>
    <col min="6616" max="6616" width="13.45"/>
    <col min="6620" max="6621" width="13.45"/>
    <col min="6624" max="6624" width="13.45"/>
    <col min="6628" max="6629" width="13.45"/>
    <col min="6632" max="6632" width="13.45"/>
    <col min="6636" max="6637" width="13.45"/>
    <col min="6640" max="6640" width="13.45"/>
    <col min="6644" max="6645" width="13.45"/>
    <col min="6648" max="6648" width="13.45"/>
    <col min="6652" max="6653" width="13.45"/>
    <col min="6656" max="6656" width="13.45"/>
    <col min="6660" max="6661" width="13.45"/>
    <col min="6664" max="6664" width="13.45"/>
    <col min="6668" max="6669" width="13.45"/>
    <col min="6672" max="6672" width="13.45"/>
    <col min="6676" max="6677" width="13.45"/>
    <col min="6680" max="6680" width="13.45"/>
    <col min="6684" max="6685" width="13.45"/>
    <col min="6688" max="6688" width="13.45"/>
    <col min="6692" max="6693" width="13.45"/>
    <col min="6696" max="6696" width="13.45"/>
    <col min="6700" max="6701" width="13.45"/>
    <col min="6704" max="6704" width="13.45"/>
    <col min="6708" max="6709" width="13.45"/>
    <col min="6712" max="6712" width="13.45"/>
    <col min="6716" max="6717" width="13.45"/>
    <col min="6720" max="6720" width="13.45"/>
    <col min="6724" max="6725" width="13.45"/>
    <col min="6728" max="6728" width="13.45"/>
    <col min="6732" max="6733" width="13.45"/>
    <col min="6736" max="6736" width="13.45"/>
    <col min="6740" max="6741" width="13.45"/>
    <col min="6744" max="6744" width="13.45"/>
    <col min="6748" max="6749" width="13.45"/>
    <col min="6752" max="6752" width="13.45"/>
    <col min="6756" max="6757" width="13.45"/>
    <col min="6760" max="6760" width="13.45"/>
    <col min="6764" max="6765" width="13.45"/>
    <col min="6768" max="6768" width="13.45"/>
    <col min="6772" max="6773" width="13.45"/>
    <col min="6776" max="6776" width="13.45"/>
    <col min="6780" max="6781" width="13.45"/>
    <col min="6784" max="6784" width="13.45"/>
    <col min="6788" max="6789" width="13.45"/>
    <col min="6792" max="6792" width="13.45"/>
    <col min="6796" max="6797" width="13.45"/>
    <col min="6800" max="6800" width="13.45"/>
    <col min="6804" max="6805" width="13.45"/>
    <col min="6808" max="6808" width="13.45"/>
    <col min="6812" max="6813" width="13.45"/>
    <col min="6816" max="6816" width="13.45"/>
    <col min="6820" max="6821" width="13.45"/>
    <col min="6824" max="6824" width="13.45"/>
    <col min="6828" max="6829" width="13.45"/>
    <col min="6832" max="6832" width="13.45"/>
    <col min="6836" max="6837" width="13.45"/>
    <col min="6840" max="6840" width="13.45"/>
    <col min="6844" max="6845" width="13.45"/>
    <col min="6848" max="6848" width="13.45"/>
    <col min="6852" max="6853" width="13.45"/>
    <col min="6856" max="6856" width="13.45"/>
    <col min="6860" max="6861" width="13.45"/>
    <col min="6864" max="6864" width="13.45"/>
    <col min="6868" max="6869" width="13.45"/>
    <col min="6872" max="6872" width="13.45"/>
    <col min="6876" max="6877" width="13.45"/>
    <col min="6880" max="6880" width="13.45"/>
    <col min="6884" max="6885" width="13.45"/>
    <col min="6888" max="6888" width="13.45"/>
    <col min="6892" max="6893" width="13.45"/>
    <col min="6896" max="6896" width="13.45"/>
    <col min="6900" max="6901" width="13.45"/>
    <col min="6904" max="6904" width="13.45"/>
    <col min="6908" max="6909" width="13.45"/>
    <col min="6912" max="6912" width="13.45"/>
    <col min="6916" max="6917" width="13.45"/>
    <col min="6920" max="6920" width="13.45"/>
    <col min="6924" max="6925" width="13.45"/>
    <col min="6928" max="6928" width="13.45"/>
    <col min="6932" max="6933" width="13.45"/>
    <col min="6936" max="6936" width="13.45"/>
    <col min="6940" max="6941" width="13.45"/>
    <col min="6944" max="6944" width="13.45"/>
    <col min="6948" max="6949" width="13.45"/>
    <col min="6952" max="6952" width="13.45"/>
    <col min="6956" max="6957" width="13.45"/>
    <col min="6960" max="6960" width="13.45"/>
    <col min="6964" max="6965" width="13.45"/>
    <col min="6968" max="6968" width="13.45"/>
    <col min="6972" max="6973" width="13.45"/>
    <col min="6976" max="6976" width="13.45"/>
    <col min="6980" max="6981" width="13.45"/>
    <col min="6984" max="6984" width="13.45"/>
    <col min="6988" max="6989" width="13.45"/>
    <col min="6992" max="6992" width="13.45"/>
    <col min="6996" max="6997" width="13.45"/>
    <col min="7000" max="7000" width="13.45"/>
    <col min="7004" max="7005" width="13.45"/>
    <col min="7008" max="7008" width="13.45"/>
    <col min="7012" max="7013" width="13.45"/>
    <col min="7016" max="7016" width="13.45"/>
    <col min="7020" max="7021" width="13.45"/>
    <col min="7024" max="7024" width="13.45"/>
    <col min="7028" max="7029" width="13.45"/>
    <col min="7032" max="7032" width="13.45"/>
    <col min="7036" max="7037" width="13.45"/>
    <col min="7040" max="7040" width="13.45"/>
    <col min="7044" max="7045" width="13.45"/>
    <col min="7048" max="7048" width="13.45"/>
    <col min="7052" max="7053" width="13.45"/>
    <col min="7056" max="7056" width="13.45"/>
    <col min="7060" max="7061" width="13.45"/>
    <col min="7064" max="7064" width="13.45"/>
    <col min="7068" max="7069" width="13.45"/>
    <col min="7072" max="7072" width="13.45"/>
    <col min="7076" max="7077" width="13.45"/>
    <col min="7080" max="7080" width="13.45"/>
    <col min="7084" max="7085" width="13.45"/>
    <col min="7088" max="7088" width="13.45"/>
    <col min="7092" max="7093" width="13.45"/>
    <col min="7096" max="7096" width="13.45"/>
    <col min="7100" max="7101" width="13.45"/>
    <col min="7104" max="7104" width="13.45"/>
    <col min="7108" max="7109" width="13.45"/>
    <col min="7112" max="7112" width="13.45"/>
    <col min="7116" max="7117" width="13.45"/>
    <col min="7120" max="7120" width="13.45"/>
    <col min="7124" max="7125" width="13.45"/>
    <col min="7128" max="7128" width="13.45"/>
    <col min="7132" max="7133" width="13.45"/>
    <col min="7136" max="7136" width="13.45"/>
    <col min="7140" max="7141" width="13.45"/>
    <col min="7144" max="7144" width="13.45"/>
    <col min="7148" max="7149" width="13.45"/>
    <col min="7152" max="7152" width="13.45"/>
    <col min="7156" max="7157" width="13.45"/>
    <col min="7160" max="7160" width="13.45"/>
    <col min="7164" max="7165" width="13.45"/>
    <col min="7168" max="7168" width="13.45"/>
    <col min="7172" max="7173" width="13.45"/>
    <col min="7176" max="7176" width="13.45"/>
    <col min="7180" max="7181" width="13.45"/>
    <col min="7184" max="7184" width="13.45"/>
    <col min="7188" max="7189" width="13.45"/>
    <col min="7192" max="7192" width="13.45"/>
    <col min="7196" max="7197" width="13.45"/>
    <col min="7200" max="7200" width="13.45"/>
    <col min="7204" max="7205" width="13.45"/>
    <col min="7208" max="7208" width="13.45"/>
    <col min="7212" max="7213" width="13.45"/>
    <col min="7216" max="7216" width="13.45"/>
    <col min="7220" max="7221" width="13.45"/>
    <col min="7224" max="7224" width="13.45"/>
    <col min="7228" max="7229" width="13.45"/>
    <col min="7232" max="7232" width="13.45"/>
    <col min="7236" max="7237" width="13.45"/>
    <col min="7240" max="7240" width="13.45"/>
    <col min="7244" max="7245" width="13.45"/>
    <col min="7248" max="7248" width="13.45"/>
    <col min="7252" max="7253" width="13.45"/>
    <col min="7256" max="7256" width="13.45"/>
    <col min="7260" max="7261" width="13.45"/>
    <col min="7264" max="7264" width="13.45"/>
    <col min="7268" max="7269" width="13.45"/>
    <col min="7272" max="7272" width="13.45"/>
    <col min="7276" max="7277" width="13.45"/>
    <col min="7280" max="7280" width="13.45"/>
    <col min="7284" max="7285" width="13.45"/>
    <col min="7288" max="7288" width="13.45"/>
    <col min="7292" max="7293" width="13.45"/>
    <col min="7296" max="7296" width="13.45"/>
    <col min="7300" max="7301" width="13.45"/>
    <col min="7304" max="7304" width="13.45"/>
    <col min="7308" max="7309" width="13.45"/>
    <col min="7312" max="7312" width="13.45"/>
    <col min="7316" max="7317" width="13.45"/>
    <col min="7320" max="7320" width="13.45"/>
    <col min="7324" max="7325" width="13.45"/>
    <col min="7328" max="7328" width="13.45"/>
    <col min="7332" max="7333" width="13.45"/>
    <col min="7336" max="7336" width="13.45"/>
    <col min="7340" max="7341" width="13.45"/>
    <col min="7344" max="7344" width="13.45"/>
    <col min="7348" max="7349" width="13.45"/>
    <col min="7352" max="7352" width="13.45"/>
    <col min="7356" max="7357" width="13.45"/>
    <col min="7360" max="7360" width="13.45"/>
    <col min="7364" max="7365" width="13.45"/>
    <col min="7368" max="7368" width="13.45"/>
    <col min="7372" max="7373" width="13.45"/>
    <col min="7376" max="7376" width="13.45"/>
    <col min="7380" max="7381" width="13.45"/>
    <col min="7384" max="7384" width="13.45"/>
    <col min="7388" max="7389" width="13.45"/>
    <col min="7392" max="7392" width="13.45"/>
    <col min="7396" max="7397" width="13.45"/>
    <col min="7400" max="7400" width="13.45"/>
    <col min="7404" max="7405" width="13.45"/>
    <col min="7408" max="7408" width="13.45"/>
    <col min="7412" max="7413" width="13.45"/>
    <col min="7416" max="7416" width="13.45"/>
    <col min="7420" max="7421" width="13.45"/>
    <col min="7424" max="7424" width="13.45"/>
    <col min="7428" max="7429" width="13.45"/>
    <col min="7432" max="7432" width="13.45"/>
    <col min="7436" max="7437" width="13.45"/>
    <col min="7440" max="7440" width="13.45"/>
    <col min="7444" max="7445" width="13.45"/>
    <col min="7448" max="7448" width="13.45"/>
    <col min="7452" max="7453" width="13.45"/>
    <col min="7456" max="7456" width="13.45"/>
    <col min="7460" max="7461" width="13.45"/>
    <col min="7464" max="7464" width="13.45"/>
    <col min="7468" max="7469" width="13.45"/>
    <col min="7472" max="7472" width="13.45"/>
    <col min="7476" max="7477" width="13.45"/>
    <col min="7480" max="7480" width="13.45"/>
    <col min="7484" max="7485" width="13.45"/>
    <col min="7488" max="7488" width="13.45"/>
    <col min="7492" max="7493" width="13.45"/>
    <col min="7496" max="7496" width="13.45"/>
    <col min="7500" max="7501" width="13.45"/>
    <col min="7504" max="7504" width="13.45"/>
    <col min="7508" max="7509" width="13.45"/>
    <col min="7512" max="7512" width="13.45"/>
    <col min="7516" max="7517" width="13.45"/>
    <col min="7520" max="7520" width="13.45"/>
    <col min="7524" max="7525" width="13.45"/>
    <col min="7528" max="7528" width="13.45"/>
    <col min="7532" max="7533" width="13.45"/>
    <col min="7536" max="7536" width="13.45"/>
    <col min="7540" max="7541" width="13.45"/>
    <col min="7544" max="7544" width="13.45"/>
    <col min="7548" max="7549" width="13.45"/>
    <col min="7552" max="7552" width="13.45"/>
    <col min="7556" max="7557" width="13.45"/>
    <col min="7560" max="7560" width="13.45"/>
    <col min="7564" max="7565" width="13.45"/>
    <col min="7568" max="7568" width="13.45"/>
    <col min="7572" max="7573" width="13.45"/>
    <col min="7576" max="7576" width="13.45"/>
    <col min="7580" max="7581" width="13.45"/>
    <col min="7584" max="7584" width="13.45"/>
    <col min="7588" max="7589" width="13.45"/>
    <col min="7592" max="7592" width="13.45"/>
    <col min="7596" max="7597" width="13.45"/>
    <col min="7600" max="7600" width="13.45"/>
    <col min="7604" max="7605" width="13.45"/>
    <col min="7608" max="7608" width="13.45"/>
    <col min="7612" max="7613" width="13.45"/>
    <col min="7616" max="7616" width="13.45"/>
    <col min="7620" max="7621" width="13.45"/>
    <col min="7624" max="7624" width="13.45"/>
    <col min="7628" max="7629" width="13.45"/>
    <col min="7632" max="7632" width="13.45"/>
    <col min="7636" max="7637" width="13.45"/>
    <col min="7640" max="7640" width="13.45"/>
    <col min="7644" max="7645" width="13.45"/>
    <col min="7648" max="7648" width="13.45"/>
    <col min="7652" max="7653" width="13.45"/>
    <col min="7656" max="7656" width="13.45"/>
    <col min="7660" max="7661" width="13.45"/>
    <col min="7664" max="7664" width="13.45"/>
    <col min="7668" max="7669" width="13.45"/>
    <col min="7672" max="7672" width="13.45"/>
    <col min="7676" max="7677" width="13.45"/>
    <col min="7680" max="7680" width="13.45"/>
    <col min="7684" max="7685" width="13.45"/>
    <col min="7688" max="7688" width="13.45"/>
    <col min="7692" max="7693" width="13.45"/>
    <col min="7696" max="7696" width="13.45"/>
    <col min="7700" max="7701" width="13.45"/>
    <col min="7704" max="7704" width="13.45"/>
    <col min="7708" max="7709" width="13.45"/>
    <col min="7712" max="7712" width="13.45"/>
    <col min="7716" max="7717" width="13.45"/>
    <col min="7720" max="7720" width="13.45"/>
    <col min="7724" max="7725" width="13.45"/>
    <col min="7728" max="7728" width="13.45"/>
    <col min="7732" max="7733" width="13.45"/>
    <col min="7736" max="7736" width="13.45"/>
    <col min="7740" max="7741" width="13.45"/>
    <col min="7744" max="7744" width="13.45"/>
    <col min="7748" max="7749" width="13.45"/>
    <col min="7752" max="7752" width="13.45"/>
    <col min="7756" max="7757" width="13.45"/>
    <col min="7760" max="7760" width="13.45"/>
    <col min="7764" max="7765" width="13.45"/>
    <col min="7768" max="7768" width="13.45"/>
    <col min="7772" max="7773" width="13.45"/>
    <col min="7776" max="7776" width="13.45"/>
    <col min="7780" max="7781" width="13.45"/>
    <col min="7784" max="7784" width="13.45"/>
    <col min="7788" max="7789" width="13.45"/>
    <col min="7792" max="7792" width="13.45"/>
    <col min="7796" max="7797" width="13.45"/>
    <col min="7800" max="7800" width="13.45"/>
    <col min="7804" max="7805" width="13.45"/>
    <col min="7808" max="7808" width="13.45"/>
    <col min="7812" max="7813" width="13.45"/>
    <col min="7816" max="7816" width="13.45"/>
    <col min="7820" max="7821" width="13.45"/>
    <col min="7824" max="7824" width="13.45"/>
    <col min="7828" max="7829" width="13.45"/>
    <col min="7832" max="7832" width="13.45"/>
    <col min="7836" max="7837" width="13.45"/>
    <col min="7840" max="7840" width="13.45"/>
    <col min="7844" max="7845" width="13.45"/>
    <col min="7848" max="7848" width="13.45"/>
    <col min="7852" max="7853" width="13.45"/>
    <col min="7856" max="7856" width="13.45"/>
    <col min="7860" max="7861" width="13.45"/>
    <col min="7864" max="7864" width="13.45"/>
    <col min="7868" max="7869" width="13.45"/>
    <col min="7872" max="7872" width="13.45"/>
    <col min="7876" max="7877" width="13.45"/>
    <col min="7880" max="7880" width="13.45"/>
    <col min="7884" max="7885" width="13.45"/>
    <col min="7888" max="7888" width="13.45"/>
    <col min="7892" max="7893" width="13.45"/>
    <col min="7896" max="7896" width="13.45"/>
    <col min="7900" max="7901" width="13.45"/>
    <col min="7904" max="7904" width="13.45"/>
    <col min="7908" max="7909" width="13.45"/>
    <col min="7912" max="7912" width="13.45"/>
    <col min="7916" max="7917" width="13.45"/>
    <col min="7920" max="7920" width="13.45"/>
    <col min="7924" max="7925" width="13.45"/>
    <col min="7928" max="7928" width="13.45"/>
    <col min="7932" max="7933" width="13.45"/>
    <col min="7936" max="7936" width="13.45"/>
    <col min="7940" max="7941" width="13.45"/>
    <col min="7944" max="7944" width="13.45"/>
    <col min="7948" max="7949" width="13.45"/>
    <col min="7952" max="7952" width="13.45"/>
    <col min="7956" max="7957" width="13.45"/>
    <col min="7960" max="7960" width="13.45"/>
    <col min="7964" max="7965" width="13.45"/>
    <col min="7968" max="7968" width="13.45"/>
    <col min="7972" max="7973" width="13.45"/>
    <col min="7976" max="7976" width="13.45"/>
    <col min="7980" max="7981" width="13.45"/>
    <col min="7984" max="7984" width="13.45"/>
    <col min="7988" max="7989" width="13.45"/>
    <col min="7992" max="7992" width="13.45"/>
    <col min="7996" max="7997" width="13.45"/>
    <col min="8000" max="8000" width="13.45"/>
    <col min="8004" max="8005" width="13.45"/>
    <col min="8008" max="8008" width="13.45"/>
    <col min="8012" max="8013" width="13.45"/>
    <col min="8016" max="8016" width="13.45"/>
    <col min="8020" max="8021" width="13.45"/>
    <col min="8024" max="8024" width="13.45"/>
    <col min="8028" max="8029" width="13.45"/>
    <col min="8032" max="8032" width="13.45"/>
    <col min="8036" max="8037" width="13.45"/>
    <col min="8040" max="8040" width="13.45"/>
    <col min="8044" max="8045" width="13.45"/>
    <col min="8048" max="8048" width="13.45"/>
    <col min="8052" max="8053" width="13.45"/>
    <col min="8056" max="8056" width="13.45"/>
    <col min="8060" max="8061" width="13.45"/>
    <col min="8064" max="8064" width="13.45"/>
    <col min="8068" max="8069" width="13.45"/>
    <col min="8072" max="8072" width="13.45"/>
    <col min="8076" max="8077" width="13.45"/>
    <col min="8080" max="8080" width="13.45"/>
    <col min="8084" max="8085" width="13.45"/>
    <col min="8088" max="8088" width="13.45"/>
    <col min="8092" max="8093" width="13.45"/>
    <col min="8096" max="8096" width="13.45"/>
    <col min="8100" max="8101" width="13.45"/>
    <col min="8104" max="8104" width="13.45"/>
    <col min="8108" max="8109" width="13.45"/>
    <col min="8112" max="8112" width="13.45"/>
    <col min="8116" max="8117" width="13.45"/>
    <col min="8120" max="8120" width="13.45"/>
    <col min="8124" max="8125" width="13.45"/>
    <col min="8128" max="8128" width="13.45"/>
    <col min="8132" max="8133" width="13.45"/>
    <col min="8136" max="8136" width="13.45"/>
    <col min="8140" max="8141" width="13.45"/>
    <col min="8144" max="8144" width="13.45"/>
    <col min="8148" max="8149" width="13.45"/>
    <col min="8152" max="8152" width="13.45"/>
    <col min="8156" max="8157" width="13.45"/>
    <col min="8160" max="8160" width="13.45"/>
    <col min="8164" max="8165" width="13.45"/>
    <col min="8168" max="8168" width="13.45"/>
    <col min="8172" max="8173" width="13.45"/>
    <col min="8176" max="8176" width="13.45"/>
    <col min="8180" max="8181" width="13.45"/>
    <col min="8184" max="8184" width="13.45"/>
    <col min="8188" max="8189" width="13.45"/>
    <col min="8192" max="8192" width="13.45"/>
    <col min="8196" max="8197" width="13.45"/>
    <col min="8200" max="8200" width="13.45"/>
    <col min="8204" max="8205" width="13.45"/>
    <col min="8208" max="8208" width="13.45"/>
    <col min="8212" max="8213" width="13.45"/>
    <col min="8216" max="8216" width="13.45"/>
    <col min="8220" max="8221" width="13.45"/>
    <col min="8224" max="8224" width="13.45"/>
    <col min="8228" max="8229" width="13.45"/>
    <col min="8232" max="8232" width="13.45"/>
    <col min="8236" max="8237" width="13.45"/>
    <col min="8240" max="8240" width="13.45"/>
    <col min="8244" max="8245" width="13.45"/>
    <col min="8248" max="8248" width="13.45"/>
    <col min="8252" max="8253" width="13.45"/>
    <col min="8256" max="8256" width="13.45"/>
    <col min="8260" max="8261" width="13.45"/>
    <col min="8264" max="8264" width="13.45"/>
    <col min="8268" max="8269" width="13.45"/>
    <col min="8272" max="8272" width="13.45"/>
    <col min="8276" max="8277" width="13.45"/>
    <col min="8280" max="8280" width="13.45"/>
    <col min="8284" max="8285" width="13.45"/>
    <col min="8288" max="8288" width="13.45"/>
    <col min="8292" max="8293" width="13.45"/>
    <col min="8296" max="8296" width="13.45"/>
    <col min="8300" max="8301" width="13.45"/>
    <col min="8304" max="8304" width="13.45"/>
    <col min="8308" max="8309" width="13.45"/>
    <col min="8312" max="8312" width="13.45"/>
    <col min="8316" max="8317" width="13.45"/>
    <col min="8320" max="8320" width="13.45"/>
    <col min="8324" max="8325" width="13.45"/>
    <col min="8328" max="8328" width="13.45"/>
    <col min="8332" max="8333" width="13.45"/>
    <col min="8336" max="8336" width="13.45"/>
    <col min="8340" max="8341" width="13.45"/>
    <col min="8344" max="8344" width="13.45"/>
    <col min="8348" max="8349" width="13.45"/>
    <col min="8352" max="8352" width="13.45"/>
    <col min="8356" max="8357" width="13.45"/>
    <col min="8360" max="8360" width="13.45"/>
    <col min="8364" max="8365" width="13.45"/>
    <col min="8368" max="8368" width="13.45"/>
    <col min="8372" max="8373" width="13.45"/>
    <col min="8376" max="8376" width="13.45"/>
    <col min="8380" max="8381" width="13.45"/>
    <col min="8384" max="8384" width="13.45"/>
    <col min="8388" max="8389" width="13.45"/>
    <col min="8392" max="8392" width="13.45"/>
    <col min="8396" max="8397" width="13.45"/>
    <col min="8400" max="8400" width="13.45"/>
    <col min="8404" max="8405" width="13.45"/>
    <col min="8408" max="8408" width="13.45"/>
    <col min="8412" max="8413" width="13.45"/>
    <col min="8416" max="8416" width="13.45"/>
    <col min="8420" max="8421" width="13.45"/>
    <col min="8424" max="8424" width="13.45"/>
    <col min="8428" max="8429" width="13.45"/>
    <col min="8432" max="8432" width="13.45"/>
    <col min="8436" max="8437" width="13.45"/>
    <col min="8440" max="8440" width="13.45"/>
    <col min="8444" max="8445" width="13.45"/>
    <col min="8448" max="8448" width="13.45"/>
    <col min="8452" max="8453" width="13.45"/>
    <col min="8456" max="8456" width="13.45"/>
    <col min="8460" max="8461" width="13.45"/>
    <col min="8464" max="8464" width="13.45"/>
    <col min="8468" max="8469" width="13.45"/>
    <col min="8472" max="8472" width="13.45"/>
    <col min="8476" max="8477" width="13.45"/>
    <col min="8480" max="8480" width="13.45"/>
    <col min="8484" max="8485" width="13.45"/>
    <col min="8488" max="8488" width="13.45"/>
    <col min="8492" max="8493" width="13.45"/>
    <col min="8496" max="8496" width="13.45"/>
    <col min="8500" max="8501" width="13.45"/>
    <col min="8504" max="8504" width="13.45"/>
    <col min="8508" max="8509" width="13.45"/>
    <col min="8512" max="8512" width="13.45"/>
    <col min="8516" max="8517" width="13.45"/>
    <col min="8520" max="8520" width="13.45"/>
    <col min="8524" max="8525" width="13.45"/>
    <col min="8528" max="8528" width="13.45"/>
    <col min="8532" max="8533" width="13.45"/>
    <col min="8536" max="8536" width="13.45"/>
    <col min="8540" max="8541" width="13.45"/>
    <col min="8544" max="8544" width="13.45"/>
    <col min="8548" max="8549" width="13.45"/>
    <col min="8552" max="8552" width="13.45"/>
    <col min="8556" max="8557" width="13.45"/>
    <col min="8560" max="8560" width="13.45"/>
    <col min="8564" max="8565" width="13.45"/>
    <col min="8568" max="8568" width="13.45"/>
    <col min="8572" max="8573" width="13.45"/>
    <col min="8576" max="8576" width="13.45"/>
    <col min="8580" max="8581" width="13.45"/>
    <col min="8584" max="8584" width="13.45"/>
    <col min="8588" max="8589" width="13.45"/>
    <col min="8592" max="8592" width="13.45"/>
    <col min="8596" max="8597" width="13.45"/>
    <col min="8600" max="8600" width="13.45"/>
    <col min="8604" max="8605" width="13.45"/>
    <col min="8608" max="8608" width="13.45"/>
    <col min="8612" max="8613" width="13.45"/>
    <col min="8616" max="8616" width="13.45"/>
    <col min="8620" max="8621" width="13.45"/>
    <col min="8624" max="8624" width="13.45"/>
    <col min="8628" max="8629" width="13.45"/>
    <col min="8632" max="8632" width="13.45"/>
    <col min="8636" max="8637" width="13.45"/>
    <col min="8640" max="8640" width="13.45"/>
    <col min="8644" max="8645" width="13.45"/>
    <col min="8648" max="8648" width="13.45"/>
    <col min="8652" max="8653" width="13.45"/>
    <col min="8656" max="8656" width="13.45"/>
    <col min="8660" max="8661" width="13.45"/>
    <col min="8664" max="8664" width="13.45"/>
    <col min="8668" max="8669" width="13.45"/>
    <col min="8672" max="8672" width="13.45"/>
    <col min="8676" max="8677" width="13.45"/>
    <col min="8680" max="8680" width="13.45"/>
    <col min="8684" max="8685" width="13.45"/>
    <col min="8688" max="8688" width="13.45"/>
    <col min="8692" max="8693" width="13.45"/>
    <col min="8696" max="8696" width="13.45"/>
    <col min="8700" max="8701" width="13.45"/>
    <col min="8704" max="8704" width="13.45"/>
    <col min="8708" max="8709" width="13.45"/>
    <col min="8712" max="8712" width="13.45"/>
    <col min="8716" max="8717" width="13.45"/>
    <col min="8720" max="8720" width="13.45"/>
    <col min="8724" max="8725" width="13.45"/>
    <col min="8728" max="8728" width="13.45"/>
    <col min="8732" max="8733" width="13.45"/>
    <col min="8736" max="8736" width="13.45"/>
    <col min="8740" max="8741" width="13.45"/>
    <col min="8744" max="8744" width="13.45"/>
    <col min="8748" max="8749" width="13.45"/>
    <col min="8752" max="8752" width="13.45"/>
    <col min="8756" max="8757" width="13.45"/>
    <col min="8760" max="8760" width="13.45"/>
    <col min="8764" max="8765" width="13.45"/>
    <col min="8768" max="8768" width="13.45"/>
    <col min="8772" max="8773" width="13.45"/>
    <col min="8776" max="8776" width="13.45"/>
    <col min="8780" max="8781" width="13.45"/>
    <col min="8784" max="8784" width="13.45"/>
    <col min="8788" max="8789" width="13.45"/>
    <col min="8792" max="8792" width="13.45"/>
    <col min="8796" max="8797" width="13.45"/>
    <col min="8800" max="8800" width="13.45"/>
    <col min="8804" max="8805" width="13.45"/>
    <col min="8808" max="8808" width="13.45"/>
    <col min="8812" max="8813" width="13.45"/>
    <col min="8816" max="8816" width="13.45"/>
    <col min="8820" max="8821" width="13.45"/>
    <col min="8824" max="8824" width="13.45"/>
    <col min="8828" max="8829" width="13.45"/>
    <col min="8832" max="8832" width="13.45"/>
    <col min="8836" max="8837" width="13.45"/>
    <col min="8840" max="8840" width="13.45"/>
    <col min="8844" max="8845" width="13.45"/>
    <col min="8848" max="8848" width="13.45"/>
    <col min="8852" max="8853" width="13.45"/>
    <col min="8856" max="8856" width="13.45"/>
    <col min="8860" max="8861" width="13.45"/>
    <col min="8864" max="8864" width="13.45"/>
    <col min="8868" max="8869" width="13.45"/>
    <col min="8872" max="8872" width="13.45"/>
    <col min="8876" max="8877" width="13.45"/>
    <col min="8880" max="8880" width="13.45"/>
    <col min="8884" max="8885" width="13.45"/>
    <col min="8888" max="8888" width="13.45"/>
    <col min="8892" max="8893" width="13.45"/>
    <col min="8896" max="8896" width="13.45"/>
    <col min="8900" max="8901" width="13.45"/>
    <col min="8904" max="8904" width="13.45"/>
    <col min="8908" max="8909" width="13.45"/>
    <col min="8912" max="8912" width="13.45"/>
    <col min="8916" max="8917" width="13.45"/>
    <col min="8920" max="8920" width="13.45"/>
    <col min="8924" max="8925" width="13.45"/>
    <col min="8928" max="8928" width="13.45"/>
    <col min="8932" max="8933" width="13.45"/>
    <col min="8936" max="8936" width="13.45"/>
    <col min="8940" max="8941" width="13.45"/>
    <col min="8944" max="8944" width="13.45"/>
    <col min="8948" max="8949" width="13.45"/>
    <col min="8952" max="8952" width="13.45"/>
    <col min="8956" max="8957" width="13.45"/>
    <col min="8960" max="8960" width="13.45"/>
    <col min="8964" max="8965" width="13.45"/>
    <col min="8968" max="8968" width="13.45"/>
    <col min="8972" max="8973" width="13.45"/>
    <col min="8976" max="8976" width="13.45"/>
    <col min="8980" max="8981" width="13.45"/>
    <col min="8984" max="8984" width="13.45"/>
    <col min="8988" max="8989" width="13.45"/>
    <col min="8992" max="8992" width="13.45"/>
    <col min="8996" max="8997" width="13.45"/>
    <col min="9000" max="9000" width="13.45"/>
    <col min="9004" max="9005" width="13.45"/>
    <col min="9008" max="9008" width="13.45"/>
    <col min="9012" max="9013" width="13.45"/>
    <col min="9016" max="9016" width="13.45"/>
    <col min="9020" max="9021" width="13.45"/>
    <col min="9024" max="9024" width="13.45"/>
    <col min="9028" max="9029" width="13.45"/>
    <col min="9032" max="9032" width="13.45"/>
    <col min="9036" max="9037" width="13.45"/>
    <col min="9040" max="9040" width="13.45"/>
    <col min="9044" max="9045" width="13.45"/>
    <col min="9048" max="9048" width="13.45"/>
    <col min="9052" max="9053" width="13.45"/>
    <col min="9056" max="9056" width="13.45"/>
    <col min="9060" max="9061" width="13.45"/>
    <col min="9064" max="9064" width="13.45"/>
    <col min="9068" max="9069" width="13.45"/>
    <col min="9072" max="9072" width="13.45"/>
    <col min="9076" max="9077" width="13.45"/>
    <col min="9080" max="9080" width="13.45"/>
    <col min="9084" max="9085" width="13.45"/>
    <col min="9088" max="9088" width="13.45"/>
    <col min="9092" max="9093" width="13.45"/>
    <col min="9096" max="9096" width="13.45"/>
    <col min="9100" max="9101" width="13.45"/>
    <col min="9104" max="9104" width="13.45"/>
    <col min="9108" max="9109" width="13.45"/>
    <col min="9112" max="9112" width="13.45"/>
    <col min="9116" max="9117" width="13.45"/>
    <col min="9120" max="9120" width="13.45"/>
    <col min="9124" max="9125" width="13.45"/>
    <col min="9128" max="9128" width="13.45"/>
    <col min="9132" max="9133" width="13.45"/>
    <col min="9136" max="9136" width="13.45"/>
    <col min="9140" max="9141" width="13.45"/>
    <col min="9144" max="9144" width="13.45"/>
    <col min="9148" max="9149" width="13.45"/>
    <col min="9152" max="9152" width="13.45"/>
    <col min="9156" max="9157" width="13.45"/>
    <col min="9160" max="9160" width="13.45"/>
    <col min="9164" max="9165" width="13.45"/>
    <col min="9168" max="9168" width="13.45"/>
    <col min="9172" max="9173" width="13.45"/>
    <col min="9176" max="9176" width="13.45"/>
    <col min="9180" max="9181" width="13.45"/>
    <col min="9184" max="9184" width="13.45"/>
    <col min="9188" max="9189" width="13.45"/>
    <col min="9192" max="9192" width="13.45"/>
    <col min="9196" max="9197" width="13.45"/>
    <col min="9200" max="9200" width="13.45"/>
    <col min="9204" max="9205" width="13.45"/>
    <col min="9208" max="9208" width="13.45"/>
    <col min="9212" max="9213" width="13.45"/>
    <col min="9216" max="9216" width="13.45"/>
    <col min="9220" max="9221" width="13.45"/>
    <col min="9224" max="9224" width="13.45"/>
    <col min="9228" max="9229" width="13.45"/>
    <col min="9232" max="9232" width="13.45"/>
    <col min="9236" max="9237" width="13.45"/>
    <col min="9240" max="9240" width="13.45"/>
    <col min="9244" max="9245" width="13.45"/>
    <col min="9248" max="9248" width="13.45"/>
    <col min="9252" max="9253" width="13.45"/>
    <col min="9256" max="9256" width="13.45"/>
    <col min="9260" max="9261" width="13.45"/>
    <col min="9264" max="9264" width="13.45"/>
    <col min="9268" max="9269" width="13.45"/>
    <col min="9272" max="9272" width="13.45"/>
    <col min="9276" max="9277" width="13.45"/>
    <col min="9280" max="9280" width="13.45"/>
    <col min="9284" max="9285" width="13.45"/>
    <col min="9288" max="9288" width="13.45"/>
    <col min="9292" max="9293" width="13.45"/>
    <col min="9296" max="9296" width="13.45"/>
    <col min="9300" max="9301" width="13.45"/>
    <col min="9304" max="9304" width="13.45"/>
    <col min="9308" max="9309" width="13.45"/>
    <col min="9312" max="9312" width="13.45"/>
    <col min="9316" max="9317" width="13.45"/>
    <col min="9320" max="9320" width="13.45"/>
    <col min="9324" max="9325" width="13.45"/>
    <col min="9328" max="9328" width="13.45"/>
    <col min="9332" max="9333" width="13.45"/>
    <col min="9336" max="9336" width="13.45"/>
    <col min="9340" max="9341" width="13.45"/>
    <col min="9344" max="9344" width="13.45"/>
    <col min="9348" max="9349" width="13.45"/>
    <col min="9352" max="9352" width="13.45"/>
    <col min="9356" max="9357" width="13.45"/>
    <col min="9360" max="9360" width="13.45"/>
    <col min="9364" max="9365" width="13.45"/>
    <col min="9368" max="9368" width="13.45"/>
    <col min="9372" max="9373" width="13.45"/>
    <col min="9376" max="9376" width="13.45"/>
    <col min="9380" max="9381" width="13.45"/>
    <col min="9384" max="9384" width="13.45"/>
    <col min="9388" max="9389" width="13.45"/>
    <col min="9392" max="9392" width="13.45"/>
    <col min="9396" max="9397" width="13.45"/>
    <col min="9400" max="9400" width="13.45"/>
    <col min="9404" max="9405" width="13.45"/>
    <col min="9408" max="9408" width="13.45"/>
    <col min="9412" max="9413" width="13.45"/>
    <col min="9416" max="9416" width="13.45"/>
    <col min="9420" max="9421" width="13.45"/>
    <col min="9424" max="9424" width="13.45"/>
    <col min="9428" max="9429" width="13.45"/>
    <col min="9432" max="9432" width="13.45"/>
    <col min="9436" max="9437" width="13.45"/>
    <col min="9440" max="9440" width="13.45"/>
    <col min="9444" max="9445" width="13.45"/>
    <col min="9448" max="9448" width="13.45"/>
    <col min="9452" max="9453" width="13.45"/>
    <col min="9456" max="9456" width="13.45"/>
    <col min="9460" max="9461" width="13.45"/>
    <col min="9464" max="9464" width="13.45"/>
    <col min="9468" max="9469" width="13.45"/>
    <col min="9472" max="9472" width="13.45"/>
    <col min="9476" max="9477" width="13.45"/>
    <col min="9480" max="9480" width="13.45"/>
    <col min="9484" max="9485" width="13.45"/>
    <col min="9488" max="9488" width="13.45"/>
    <col min="9492" max="9493" width="13.45"/>
    <col min="9496" max="9496" width="13.45"/>
    <col min="9500" max="9501" width="13.45"/>
    <col min="9504" max="9504" width="13.45"/>
    <col min="9508" max="9509" width="13.45"/>
    <col min="9512" max="9512" width="13.45"/>
    <col min="9516" max="9517" width="13.45"/>
    <col min="9520" max="9520" width="13.45"/>
    <col min="9524" max="9525" width="13.45"/>
    <col min="9528" max="9528" width="13.45"/>
    <col min="9532" max="9533" width="13.45"/>
    <col min="9536" max="9536" width="13.45"/>
    <col min="9540" max="9541" width="13.45"/>
    <col min="9544" max="9544" width="13.45"/>
    <col min="9548" max="9549" width="13.45"/>
    <col min="9552" max="9552" width="13.45"/>
    <col min="9556" max="9557" width="13.45"/>
    <col min="9560" max="9560" width="13.45"/>
    <col min="9564" max="9565" width="13.45"/>
    <col min="9568" max="9568" width="13.45"/>
    <col min="9572" max="9573" width="13.45"/>
    <col min="9576" max="9576" width="13.45"/>
    <col min="9580" max="9581" width="13.45"/>
    <col min="9584" max="9584" width="13.45"/>
    <col min="9588" max="9589" width="13.45"/>
    <col min="9592" max="9592" width="13.45"/>
    <col min="9596" max="9597" width="13.45"/>
    <col min="9600" max="9600" width="13.45"/>
    <col min="9604" max="9605" width="13.45"/>
    <col min="9608" max="9608" width="13.45"/>
    <col min="9612" max="9613" width="13.45"/>
    <col min="9616" max="9616" width="13.45"/>
    <col min="9620" max="9621" width="13.45"/>
    <col min="9624" max="9624" width="13.45"/>
    <col min="9628" max="9629" width="13.45"/>
    <col min="9632" max="9632" width="13.45"/>
    <col min="9636" max="9637" width="13.45"/>
    <col min="9640" max="9640" width="13.45"/>
    <col min="9644" max="9645" width="13.45"/>
    <col min="9648" max="9648" width="13.45"/>
    <col min="9652" max="9653" width="13.45"/>
    <col min="9656" max="9656" width="13.45"/>
    <col min="9660" max="9661" width="13.45"/>
    <col min="9664" max="9664" width="13.45"/>
    <col min="9668" max="9669" width="13.45"/>
    <col min="9672" max="9672" width="13.45"/>
    <col min="9676" max="9677" width="13.45"/>
    <col min="9680" max="9680" width="13.45"/>
    <col min="9684" max="9685" width="13.45"/>
    <col min="9688" max="9688" width="13.45"/>
    <col min="9692" max="9693" width="13.45"/>
    <col min="9696" max="9696" width="13.45"/>
    <col min="9700" max="9701" width="13.45"/>
    <col min="9704" max="9704" width="13.45"/>
    <col min="9708" max="9709" width="13.45"/>
    <col min="9712" max="9712" width="13.45"/>
    <col min="9716" max="9717" width="13.45"/>
    <col min="9720" max="9720" width="13.45"/>
    <col min="9724" max="9725" width="13.45"/>
    <col min="9728" max="9728" width="13.45"/>
    <col min="9732" max="9733" width="13.45"/>
    <col min="9736" max="9736" width="13.45"/>
    <col min="9740" max="9741" width="13.45"/>
    <col min="9744" max="9744" width="13.45"/>
    <col min="9748" max="9749" width="13.45"/>
    <col min="9752" max="9752" width="13.45"/>
    <col min="9756" max="9757" width="13.45"/>
    <col min="9760" max="9760" width="13.45"/>
    <col min="9764" max="9765" width="13.45"/>
    <col min="9768" max="9768" width="13.45"/>
    <col min="9772" max="9773" width="13.45"/>
    <col min="9776" max="9776" width="13.45"/>
    <col min="9780" max="9781" width="13.45"/>
    <col min="9784" max="9784" width="13.45"/>
    <col min="9788" max="9789" width="13.45"/>
    <col min="9792" max="9792" width="13.45"/>
    <col min="9796" max="9797" width="13.45"/>
    <col min="9800" max="9800" width="13.45"/>
    <col min="9804" max="9805" width="13.45"/>
    <col min="9808" max="9808" width="13.45"/>
    <col min="9812" max="9813" width="13.45"/>
    <col min="9816" max="9816" width="13.45"/>
    <col min="9820" max="9821" width="13.45"/>
    <col min="9824" max="9824" width="13.45"/>
    <col min="9828" max="9829" width="13.45"/>
    <col min="9832" max="9832" width="13.45"/>
    <col min="9836" max="9837" width="13.45"/>
    <col min="9840" max="9840" width="13.45"/>
    <col min="9844" max="9845" width="13.45"/>
    <col min="9848" max="9848" width="13.45"/>
    <col min="9852" max="9853" width="13.45"/>
    <col min="9856" max="9856" width="13.45"/>
    <col min="9860" max="9861" width="13.45"/>
    <col min="9864" max="9864" width="13.45"/>
    <col min="9868" max="9869" width="13.45"/>
    <col min="9872" max="9872" width="13.45"/>
    <col min="9876" max="9877" width="13.45"/>
    <col min="9880" max="9880" width="13.45"/>
    <col min="9884" max="9885" width="13.45"/>
    <col min="9888" max="9888" width="13.45"/>
    <col min="9892" max="9893" width="13.45"/>
    <col min="9896" max="9896" width="13.45"/>
    <col min="9900" max="9901" width="13.45"/>
    <col min="9904" max="9904" width="13.45"/>
    <col min="9908" max="9909" width="13.45"/>
    <col min="9912" max="9912" width="13.45"/>
    <col min="9916" max="9917" width="13.45"/>
    <col min="9920" max="9920" width="13.45"/>
    <col min="9924" max="9925" width="13.45"/>
    <col min="9928" max="9928" width="13.45"/>
    <col min="9932" max="9933" width="13.45"/>
    <col min="9936" max="9936" width="13.45"/>
    <col min="9940" max="9941" width="13.45"/>
    <col min="9944" max="9944" width="13.45"/>
    <col min="9948" max="9949" width="13.45"/>
    <col min="9952" max="9952" width="13.45"/>
    <col min="9956" max="9957" width="13.45"/>
    <col min="9960" max="9960" width="13.45"/>
    <col min="9964" max="9965" width="13.45"/>
    <col min="9968" max="9968" width="13.45"/>
    <col min="9972" max="9973" width="13.45"/>
    <col min="9976" max="9976" width="13.45"/>
    <col min="9980" max="9981" width="13.45"/>
    <col min="9984" max="9984" width="13.45"/>
    <col min="9988" max="9989" width="13.45"/>
    <col min="9992" max="9992" width="13.45"/>
    <col min="9996" max="9997" width="13.45"/>
    <col min="10000" max="10000" width="13.45"/>
    <col min="10004" max="10005" width="13.45"/>
    <col min="10008" max="10008" width="13.45"/>
    <col min="10012" max="10013" width="13.45"/>
    <col min="10016" max="10016" width="13.45"/>
    <col min="10020" max="10021" width="13.45"/>
    <col min="10024" max="10024" width="13.45"/>
    <col min="10028" max="10029" width="13.45"/>
    <col min="10032" max="10032" width="13.45"/>
    <col min="10036" max="10037" width="13.45"/>
    <col min="10040" max="10040" width="13.45"/>
    <col min="10044" max="10045" width="13.45"/>
    <col min="10048" max="10048" width="13.45"/>
    <col min="10052" max="10053" width="13.45"/>
    <col min="10056" max="10056" width="13.45"/>
    <col min="10060" max="10061" width="13.45"/>
    <col min="10064" max="10064" width="13.45"/>
    <col min="10068" max="10069" width="13.45"/>
    <col min="10072" max="10072" width="13.45"/>
    <col min="10076" max="10077" width="13.45"/>
    <col min="10080" max="10080" width="13.45"/>
    <col min="10084" max="10085" width="13.45"/>
    <col min="10088" max="10088" width="13.45"/>
    <col min="10092" max="10093" width="13.45"/>
    <col min="10096" max="10096" width="13.45"/>
    <col min="10100" max="10101" width="13.45"/>
    <col min="10104" max="10104" width="13.45"/>
    <col min="10108" max="10109" width="13.45"/>
    <col min="10112" max="10112" width="13.45"/>
    <col min="10116" max="10117" width="13.45"/>
    <col min="10120" max="10120" width="13.45"/>
    <col min="10124" max="10125" width="13.45"/>
    <col min="10128" max="10128" width="13.45"/>
    <col min="10132" max="10133" width="13.45"/>
    <col min="10136" max="10136" width="13.45"/>
    <col min="10140" max="10141" width="13.45"/>
    <col min="10144" max="10144" width="13.45"/>
    <col min="10148" max="10149" width="13.45"/>
    <col min="10152" max="10152" width="13.45"/>
    <col min="10156" max="10157" width="13.45"/>
    <col min="10160" max="10160" width="13.45"/>
    <col min="10164" max="10165" width="13.45"/>
    <col min="10168" max="10168" width="13.45"/>
    <col min="10172" max="10173" width="13.45"/>
    <col min="10176" max="10176" width="13.45"/>
    <col min="10180" max="10181" width="13.45"/>
    <col min="10184" max="10184" width="13.45"/>
    <col min="10188" max="10189" width="13.45"/>
    <col min="10192" max="10192" width="13.45"/>
    <col min="10196" max="10197" width="13.45"/>
    <col min="10200" max="10200" width="13.45"/>
    <col min="10204" max="10205" width="13.45"/>
    <col min="10208" max="10208" width="13.45"/>
    <col min="10212" max="10213" width="13.45"/>
    <col min="10216" max="10216" width="13.45"/>
    <col min="10220" max="10221" width="13.45"/>
    <col min="10224" max="10224" width="13.45"/>
    <col min="10228" max="10229" width="13.45"/>
    <col min="10232" max="10232" width="13.45"/>
    <col min="10236" max="10237" width="13.45"/>
    <col min="10240" max="10240" width="13.45"/>
    <col min="10244" max="10245" width="13.45"/>
    <col min="10248" max="10248" width="13.45"/>
    <col min="10252" max="10253" width="13.45"/>
    <col min="10256" max="10256" width="13.45"/>
    <col min="10260" max="10261" width="13.45"/>
    <col min="10264" max="10264" width="13.45"/>
    <col min="10268" max="10269" width="13.45"/>
    <col min="10272" max="10272" width="13.45"/>
    <col min="10276" max="10277" width="13.45"/>
    <col min="10280" max="10280" width="13.45"/>
    <col min="10284" max="10285" width="13.45"/>
    <col min="10288" max="10288" width="13.45"/>
    <col min="10292" max="10293" width="13.45"/>
    <col min="10296" max="10296" width="13.45"/>
    <col min="10300" max="10301" width="13.45"/>
    <col min="10304" max="10304" width="13.45"/>
    <col min="10308" max="10309" width="13.45"/>
    <col min="10312" max="10312" width="13.45"/>
    <col min="10316" max="10317" width="13.45"/>
    <col min="10320" max="10320" width="13.45"/>
    <col min="10324" max="10325" width="13.45"/>
    <col min="10328" max="10328" width="13.45"/>
    <col min="10332" max="10333" width="13.45"/>
    <col min="10336" max="10336" width="13.45"/>
    <col min="10340" max="10341" width="13.45"/>
    <col min="10344" max="10344" width="13.45"/>
    <col min="10348" max="10349" width="13.45"/>
    <col min="10352" max="10352" width="13.45"/>
    <col min="10356" max="10357" width="13.45"/>
    <col min="10360" max="10360" width="13.45"/>
    <col min="10364" max="10365" width="13.45"/>
    <col min="10368" max="10368" width="13.45"/>
    <col min="10372" max="10373" width="13.45"/>
    <col min="10376" max="10376" width="13.45"/>
    <col min="10380" max="10381" width="13.45"/>
    <col min="10384" max="10384" width="13.45"/>
    <col min="10388" max="10389" width="13.45"/>
    <col min="10392" max="10392" width="13.45"/>
    <col min="10396" max="10397" width="13.45"/>
    <col min="10400" max="10400" width="13.45"/>
    <col min="10404" max="10405" width="13.45"/>
    <col min="10408" max="10408" width="13.45"/>
    <col min="10412" max="10413" width="13.45"/>
    <col min="10416" max="10416" width="13.45"/>
    <col min="10420" max="10421" width="13.45"/>
    <col min="10424" max="10424" width="13.45"/>
    <col min="10428" max="10429" width="13.45"/>
    <col min="10432" max="10432" width="13.45"/>
    <col min="10436" max="10437" width="13.45"/>
    <col min="10440" max="10440" width="13.45"/>
    <col min="10444" max="10445" width="13.45"/>
    <col min="10448" max="10448" width="13.45"/>
    <col min="10452" max="10453" width="13.45"/>
    <col min="10456" max="10456" width="13.45"/>
    <col min="10460" max="10461" width="13.45"/>
    <col min="10464" max="10464" width="13.45"/>
    <col min="10468" max="10469" width="13.45"/>
    <col min="10472" max="10472" width="13.45"/>
    <col min="10476" max="10477" width="13.45"/>
    <col min="10480" max="10480" width="13.45"/>
    <col min="10484" max="10485" width="13.45"/>
    <col min="10488" max="10488" width="13.45"/>
    <col min="10492" max="10493" width="13.45"/>
    <col min="10496" max="10496" width="13.45"/>
    <col min="10500" max="10501" width="13.45"/>
    <col min="10504" max="10504" width="13.45"/>
    <col min="10508" max="10509" width="13.45"/>
    <col min="10512" max="10512" width="13.45"/>
    <col min="10516" max="10517" width="13.45"/>
    <col min="10520" max="10520" width="13.45"/>
    <col min="10524" max="10525" width="13.45"/>
    <col min="10528" max="10528" width="13.45"/>
    <col min="10532" max="10533" width="13.45"/>
    <col min="10536" max="10536" width="13.45"/>
    <col min="10540" max="10541" width="13.45"/>
    <col min="10544" max="10544" width="13.45"/>
    <col min="10548" max="10549" width="13.45"/>
    <col min="10552" max="10552" width="13.45"/>
    <col min="10556" max="10557" width="13.45"/>
    <col min="10560" max="10560" width="13.45"/>
    <col min="10564" max="10565" width="13.45"/>
    <col min="10568" max="10568" width="13.45"/>
    <col min="10572" max="10573" width="13.45"/>
    <col min="10576" max="10576" width="13.45"/>
    <col min="10580" max="10581" width="13.45"/>
    <col min="10584" max="10584" width="13.45"/>
    <col min="10588" max="10589" width="13.45"/>
    <col min="10592" max="10592" width="13.45"/>
    <col min="10596" max="10597" width="13.45"/>
    <col min="10600" max="10600" width="13.45"/>
    <col min="10604" max="10605" width="13.45"/>
    <col min="10608" max="10608" width="13.45"/>
    <col min="10612" max="10613" width="13.45"/>
    <col min="10616" max="10616" width="13.45"/>
    <col min="10620" max="10621" width="13.45"/>
    <col min="10624" max="10624" width="13.45"/>
    <col min="10628" max="10629" width="13.45"/>
    <col min="10632" max="10632" width="13.45"/>
    <col min="10636" max="10637" width="13.45"/>
    <col min="10640" max="10640" width="13.45"/>
    <col min="10644" max="10645" width="13.45"/>
    <col min="10648" max="10648" width="13.45"/>
    <col min="10652" max="10653" width="13.45"/>
    <col min="10656" max="10656" width="13.45"/>
    <col min="10660" max="10661" width="13.45"/>
    <col min="10664" max="10664" width="13.45"/>
    <col min="10668" max="10669" width="13.45"/>
    <col min="10672" max="10672" width="13.45"/>
    <col min="10676" max="10677" width="13.45"/>
    <col min="10680" max="10680" width="13.45"/>
    <col min="10684" max="10685" width="13.45"/>
    <col min="10688" max="10688" width="13.45"/>
    <col min="10692" max="10693" width="13.45"/>
    <col min="10696" max="10696" width="13.45"/>
    <col min="10700" max="10701" width="13.45"/>
    <col min="10704" max="10704" width="13.45"/>
    <col min="10708" max="10709" width="13.45"/>
    <col min="10712" max="10712" width="13.45"/>
    <col min="10716" max="10717" width="13.45"/>
    <col min="10720" max="10720" width="13.45"/>
    <col min="10724" max="10725" width="13.45"/>
    <col min="10728" max="10728" width="13.45"/>
    <col min="10732" max="10733" width="13.45"/>
    <col min="10736" max="10736" width="13.45"/>
    <col min="10740" max="10741" width="13.45"/>
    <col min="10744" max="10744" width="13.45"/>
    <col min="10748" max="10749" width="13.45"/>
    <col min="10752" max="10752" width="13.45"/>
    <col min="10756" max="10757" width="13.45"/>
    <col min="10760" max="10760" width="13.45"/>
    <col min="10764" max="10765" width="13.45"/>
    <col min="10768" max="10768" width="13.45"/>
    <col min="10772" max="10773" width="13.45"/>
    <col min="10776" max="10776" width="13.45"/>
    <col min="10780" max="10781" width="13.45"/>
    <col min="10784" max="10784" width="13.45"/>
    <col min="10788" max="10789" width="13.45"/>
    <col min="10792" max="10792" width="13.45"/>
    <col min="10796" max="10797" width="13.45"/>
    <col min="10800" max="10800" width="13.45"/>
    <col min="10804" max="10805" width="13.45"/>
    <col min="10808" max="10808" width="13.45"/>
    <col min="10812" max="10813" width="13.45"/>
    <col min="10816" max="10816" width="13.45"/>
    <col min="10820" max="10821" width="13.45"/>
    <col min="10824" max="10824" width="13.45"/>
    <col min="10828" max="10829" width="13.45"/>
    <col min="10832" max="10832" width="13.45"/>
    <col min="10836" max="10837" width="13.45"/>
    <col min="10840" max="10840" width="13.45"/>
    <col min="10844" max="10845" width="13.45"/>
    <col min="10848" max="10848" width="13.45"/>
    <col min="10852" max="10853" width="13.45"/>
    <col min="10856" max="10856" width="13.45"/>
    <col min="10860" max="10861" width="13.45"/>
    <col min="10864" max="10864" width="13.45"/>
    <col min="10868" max="10869" width="13.45"/>
    <col min="10872" max="10872" width="13.45"/>
    <col min="10876" max="10877" width="13.45"/>
    <col min="10880" max="10880" width="13.45"/>
    <col min="10884" max="10885" width="13.45"/>
    <col min="10888" max="10888" width="13.45"/>
    <col min="10892" max="10893" width="13.45"/>
    <col min="10896" max="10896" width="13.45"/>
    <col min="10900" max="10901" width="13.45"/>
    <col min="10904" max="10904" width="13.45"/>
    <col min="10908" max="10909" width="13.45"/>
    <col min="10912" max="10912" width="13.45"/>
    <col min="10916" max="10917" width="13.45"/>
    <col min="10920" max="10920" width="13.45"/>
    <col min="10924" max="10925" width="13.45"/>
    <col min="10928" max="10928" width="13.45"/>
    <col min="10932" max="10933" width="13.45"/>
    <col min="10936" max="10936" width="13.45"/>
    <col min="10940" max="10941" width="13.45"/>
    <col min="10944" max="10944" width="13.45"/>
    <col min="10948" max="10949" width="13.45"/>
    <col min="10952" max="10952" width="13.45"/>
    <col min="10956" max="10957" width="13.45"/>
    <col min="10960" max="10960" width="13.45"/>
    <col min="10964" max="10965" width="13.45"/>
    <col min="10968" max="10968" width="13.45"/>
    <col min="10972" max="10973" width="13.45"/>
    <col min="10976" max="10976" width="13.45"/>
    <col min="10980" max="10981" width="13.45"/>
    <col min="10984" max="10984" width="13.45"/>
    <col min="10988" max="10989" width="13.45"/>
    <col min="10992" max="10992" width="13.45"/>
    <col min="10996" max="10997" width="13.45"/>
    <col min="11000" max="11000" width="13.45"/>
    <col min="11004" max="11005" width="13.45"/>
    <col min="11008" max="11008" width="13.45"/>
    <col min="11012" max="11013" width="13.45"/>
    <col min="11016" max="11016" width="13.45"/>
    <col min="11020" max="11021" width="13.45"/>
    <col min="11024" max="11024" width="13.45"/>
    <col min="11028" max="11029" width="13.45"/>
    <col min="11032" max="11032" width="13.45"/>
    <col min="11036" max="11037" width="13.45"/>
    <col min="11040" max="11040" width="13.45"/>
    <col min="11044" max="11045" width="13.45"/>
    <col min="11048" max="11048" width="13.45"/>
    <col min="11052" max="11053" width="13.45"/>
    <col min="11056" max="11056" width="13.45"/>
    <col min="11060" max="11061" width="13.45"/>
    <col min="11064" max="11064" width="13.45"/>
    <col min="11068" max="11069" width="13.45"/>
    <col min="11072" max="11072" width="13.45"/>
    <col min="11076" max="11077" width="13.45"/>
    <col min="11080" max="11080" width="13.45"/>
    <col min="11084" max="11085" width="13.45"/>
    <col min="11088" max="11088" width="13.45"/>
    <col min="11092" max="11093" width="13.45"/>
    <col min="11096" max="11096" width="13.45"/>
    <col min="11100" max="11101" width="13.45"/>
    <col min="11104" max="11104" width="13.45"/>
    <col min="11108" max="11109" width="13.45"/>
    <col min="11112" max="11112" width="13.45"/>
    <col min="11116" max="11117" width="13.45"/>
    <col min="11120" max="11120" width="13.45"/>
    <col min="11124" max="11125" width="13.45"/>
    <col min="11128" max="11128" width="13.45"/>
    <col min="11132" max="11133" width="13.45"/>
    <col min="11136" max="11136" width="13.45"/>
    <col min="11140" max="11141" width="13.45"/>
    <col min="11144" max="11144" width="13.45"/>
    <col min="11148" max="11149" width="13.45"/>
    <col min="11152" max="11152" width="13.45"/>
    <col min="11156" max="11157" width="13.45"/>
    <col min="11160" max="11160" width="13.45"/>
    <col min="11164" max="11165" width="13.45"/>
    <col min="11168" max="11168" width="13.45"/>
    <col min="11172" max="11173" width="13.45"/>
    <col min="11176" max="11176" width="13.45"/>
    <col min="11180" max="11181" width="13.45"/>
    <col min="11184" max="11184" width="13.45"/>
    <col min="11188" max="11189" width="13.45"/>
    <col min="11192" max="11192" width="13.45"/>
    <col min="11196" max="11197" width="13.45"/>
    <col min="11200" max="11200" width="13.45"/>
    <col min="11204" max="11205" width="13.45"/>
    <col min="11208" max="11208" width="13.45"/>
    <col min="11212" max="11213" width="13.45"/>
    <col min="11216" max="11216" width="13.45"/>
    <col min="11220" max="11221" width="13.45"/>
    <col min="11224" max="11224" width="13.45"/>
    <col min="11228" max="11229" width="13.45"/>
    <col min="11232" max="11232" width="13.45"/>
    <col min="11236" max="11237" width="13.45"/>
    <col min="11240" max="11240" width="13.45"/>
    <col min="11244" max="11245" width="13.45"/>
    <col min="11248" max="11248" width="13.45"/>
    <col min="11252" max="11253" width="13.45"/>
    <col min="11256" max="11256" width="13.45"/>
    <col min="11260" max="11261" width="13.45"/>
    <col min="11264" max="11264" width="13.45"/>
    <col min="11268" max="11269" width="13.45"/>
    <col min="11272" max="11272" width="13.45"/>
    <col min="11276" max="11277" width="13.45"/>
    <col min="11280" max="11280" width="13.45"/>
    <col min="11284" max="11285" width="13.45"/>
    <col min="11288" max="11288" width="13.45"/>
    <col min="11292" max="11293" width="13.45"/>
    <col min="11296" max="11296" width="13.45"/>
    <col min="11300" max="11301" width="13.45"/>
    <col min="11304" max="11304" width="13.45"/>
    <col min="11308" max="11309" width="13.45"/>
    <col min="11312" max="11312" width="13.45"/>
    <col min="11316" max="11317" width="13.45"/>
    <col min="11320" max="11320" width="13.45"/>
    <col min="11324" max="11325" width="13.45"/>
    <col min="11328" max="11328" width="13.45"/>
    <col min="11332" max="11333" width="13.45"/>
    <col min="11336" max="11336" width="13.45"/>
    <col min="11340" max="11341" width="13.45"/>
    <col min="11344" max="11344" width="13.45"/>
    <col min="11348" max="11349" width="13.45"/>
    <col min="11352" max="11352" width="13.45"/>
    <col min="11356" max="11357" width="13.45"/>
    <col min="11360" max="11360" width="13.45"/>
    <col min="11364" max="11365" width="13.45"/>
    <col min="11368" max="11368" width="13.45"/>
    <col min="11372" max="11373" width="13.45"/>
    <col min="11376" max="11376" width="13.45"/>
    <col min="11380" max="11381" width="13.45"/>
    <col min="11384" max="11384" width="13.45"/>
    <col min="11388" max="11389" width="13.45"/>
    <col min="11392" max="11392" width="13.45"/>
    <col min="11396" max="11397" width="13.45"/>
    <col min="11400" max="11400" width="13.45"/>
    <col min="11404" max="11405" width="13.45"/>
    <col min="11408" max="11408" width="13.45"/>
    <col min="11412" max="11413" width="13.45"/>
    <col min="11416" max="11416" width="13.45"/>
    <col min="11420" max="11421" width="13.45"/>
    <col min="11424" max="11424" width="13.45"/>
    <col min="11428" max="11429" width="13.45"/>
    <col min="11432" max="11432" width="13.45"/>
    <col min="11436" max="11437" width="13.45"/>
    <col min="11440" max="11440" width="13.45"/>
    <col min="11444" max="11445" width="13.45"/>
    <col min="11448" max="11448" width="13.45"/>
    <col min="11452" max="11453" width="13.45"/>
    <col min="11456" max="11456" width="13.45"/>
    <col min="11460" max="11461" width="13.45"/>
    <col min="11464" max="11464" width="13.45"/>
    <col min="11468" max="11469" width="13.45"/>
    <col min="11472" max="11472" width="13.45"/>
    <col min="11476" max="11477" width="13.45"/>
    <col min="11480" max="11480" width="13.45"/>
    <col min="11484" max="11485" width="13.45"/>
    <col min="11488" max="11488" width="13.45"/>
    <col min="11492" max="11493" width="13.45"/>
    <col min="11496" max="11496" width="13.45"/>
    <col min="11500" max="11501" width="13.45"/>
    <col min="11504" max="11504" width="13.45"/>
    <col min="11508" max="11509" width="13.45"/>
    <col min="11512" max="11512" width="13.45"/>
    <col min="11516" max="11517" width="13.45"/>
    <col min="11520" max="11520" width="13.45"/>
    <col min="11524" max="11525" width="13.45"/>
    <col min="11528" max="11528" width="13.45"/>
    <col min="11532" max="11533" width="13.45"/>
    <col min="11536" max="11536" width="13.45"/>
    <col min="11540" max="11541" width="13.45"/>
    <col min="11544" max="11544" width="13.45"/>
    <col min="11548" max="11549" width="13.45"/>
    <col min="11552" max="11552" width="13.45"/>
    <col min="11556" max="11557" width="13.45"/>
    <col min="11560" max="11560" width="13.45"/>
    <col min="11564" max="11565" width="13.45"/>
    <col min="11568" max="11568" width="13.45"/>
    <col min="11572" max="11573" width="13.45"/>
    <col min="11576" max="11576" width="13.45"/>
    <col min="11580" max="11581" width="13.45"/>
    <col min="11584" max="11584" width="13.45"/>
    <col min="11588" max="11589" width="13.45"/>
    <col min="11592" max="11592" width="13.45"/>
    <col min="11596" max="11597" width="13.45"/>
    <col min="11600" max="11600" width="13.45"/>
    <col min="11604" max="11605" width="13.45"/>
    <col min="11608" max="11608" width="13.45"/>
    <col min="11612" max="11613" width="13.45"/>
    <col min="11616" max="11616" width="13.45"/>
    <col min="11620" max="11621" width="13.45"/>
    <col min="11624" max="11624" width="13.45"/>
    <col min="11628" max="11629" width="13.45"/>
    <col min="11632" max="11632" width="13.45"/>
    <col min="11636" max="11637" width="13.45"/>
    <col min="11640" max="11640" width="13.45"/>
    <col min="11644" max="11645" width="13.45"/>
    <col min="11648" max="11648" width="13.45"/>
    <col min="11652" max="11653" width="13.45"/>
    <col min="11656" max="11656" width="13.45"/>
    <col min="11660" max="11661" width="13.45"/>
    <col min="11664" max="11664" width="13.45"/>
    <col min="11668" max="11669" width="13.45"/>
    <col min="11672" max="11672" width="13.45"/>
    <col min="11676" max="11677" width="13.45"/>
    <col min="11680" max="11680" width="13.45"/>
    <col min="11684" max="11685" width="13.45"/>
    <col min="11688" max="11688" width="13.45"/>
    <col min="11692" max="11693" width="13.45"/>
    <col min="11696" max="11696" width="13.45"/>
    <col min="11700" max="11701" width="13.45"/>
    <col min="11704" max="11704" width="13.45"/>
    <col min="11708" max="11709" width="13.45"/>
    <col min="11712" max="11712" width="13.45"/>
    <col min="11716" max="11717" width="13.45"/>
    <col min="11720" max="11720" width="13.45"/>
    <col min="11724" max="11725" width="13.45"/>
    <col min="11728" max="11728" width="13.45"/>
    <col min="11732" max="11733" width="13.45"/>
    <col min="11736" max="11736" width="13.45"/>
    <col min="11740" max="11741" width="13.45"/>
    <col min="11744" max="11744" width="13.45"/>
    <col min="11748" max="11749" width="13.45"/>
    <col min="11752" max="11752" width="13.45"/>
    <col min="11756" max="11757" width="13.45"/>
    <col min="11760" max="11760" width="13.45"/>
    <col min="11764" max="11765" width="13.45"/>
    <col min="11768" max="11768" width="13.45"/>
    <col min="11772" max="11773" width="13.45"/>
    <col min="11776" max="11776" width="13.45"/>
    <col min="11780" max="11781" width="13.45"/>
    <col min="11784" max="11784" width="13.45"/>
    <col min="11788" max="11789" width="13.45"/>
    <col min="11792" max="11792" width="13.45"/>
    <col min="11796" max="11797" width="13.45"/>
    <col min="11800" max="11800" width="13.45"/>
    <col min="11804" max="11805" width="13.45"/>
    <col min="11808" max="11808" width="13.45"/>
    <col min="11812" max="11813" width="13.45"/>
    <col min="11816" max="11816" width="13.45"/>
    <col min="11820" max="11821" width="13.45"/>
    <col min="11824" max="11824" width="13.45"/>
    <col min="11828" max="11829" width="13.45"/>
    <col min="11832" max="11832" width="13.45"/>
    <col min="11836" max="11837" width="13.45"/>
    <col min="11840" max="11840" width="13.45"/>
    <col min="11844" max="11845" width="13.45"/>
    <col min="11848" max="11848" width="13.45"/>
    <col min="11852" max="11853" width="13.45"/>
    <col min="11856" max="11856" width="13.45"/>
    <col min="11860" max="11861" width="13.45"/>
    <col min="11864" max="11864" width="13.45"/>
    <col min="11868" max="11869" width="13.45"/>
    <col min="11872" max="11872" width="13.45"/>
    <col min="11876" max="11877" width="13.45"/>
    <col min="11880" max="11880" width="13.45"/>
    <col min="11884" max="11885" width="13.45"/>
    <col min="11888" max="11888" width="13.45"/>
    <col min="11892" max="11893" width="13.45"/>
    <col min="11896" max="11896" width="13.45"/>
    <col min="11900" max="11901" width="13.45"/>
    <col min="11904" max="11904" width="13.45"/>
    <col min="11908" max="11909" width="13.45"/>
    <col min="11912" max="11912" width="13.45"/>
    <col min="11916" max="11917" width="13.45"/>
    <col min="11920" max="11920" width="13.45"/>
    <col min="11924" max="11925" width="13.45"/>
    <col min="11928" max="11928" width="13.45"/>
    <col min="11932" max="11933" width="13.45"/>
    <col min="11936" max="11936" width="13.45"/>
    <col min="11940" max="11941" width="13.45"/>
    <col min="11944" max="11944" width="13.45"/>
    <col min="11948" max="11949" width="13.45"/>
    <col min="11952" max="11952" width="13.45"/>
    <col min="11956" max="11957" width="13.45"/>
    <col min="11960" max="11960" width="13.45"/>
    <col min="11964" max="11965" width="13.45"/>
    <col min="11968" max="11968" width="13.45"/>
    <col min="11972" max="11973" width="13.45"/>
    <col min="11976" max="11976" width="13.45"/>
    <col min="11980" max="11981" width="13.45"/>
    <col min="11984" max="11984" width="13.45"/>
    <col min="11988" max="11989" width="13.45"/>
    <col min="11992" max="11992" width="13.45"/>
    <col min="11996" max="11997" width="13.45"/>
    <col min="12000" max="12000" width="13.45"/>
    <col min="12004" max="12005" width="13.45"/>
    <col min="12008" max="12008" width="13.45"/>
    <col min="12012" max="12013" width="13.45"/>
    <col min="12016" max="12016" width="13.45"/>
    <col min="12020" max="12021" width="13.45"/>
    <col min="12024" max="12024" width="13.45"/>
    <col min="12028" max="12029" width="13.45"/>
    <col min="12032" max="12032" width="13.45"/>
    <col min="12036" max="12037" width="13.45"/>
    <col min="12040" max="12040" width="13.45"/>
    <col min="12044" max="12045" width="13.45"/>
    <col min="12048" max="12048" width="13.45"/>
    <col min="12052" max="12053" width="13.45"/>
    <col min="12056" max="12056" width="13.45"/>
    <col min="12060" max="12061" width="13.45"/>
    <col min="12064" max="12064" width="13.45"/>
    <col min="12068" max="12069" width="13.45"/>
    <col min="12072" max="12072" width="13.45"/>
    <col min="12076" max="12077" width="13.45"/>
    <col min="12080" max="12080" width="13.45"/>
    <col min="12084" max="12085" width="13.45"/>
    <col min="12088" max="12088" width="13.45"/>
    <col min="12092" max="12093" width="13.45"/>
    <col min="12096" max="12096" width="13.45"/>
    <col min="12100" max="12101" width="13.45"/>
    <col min="12104" max="12104" width="13.45"/>
    <col min="12108" max="12109" width="13.45"/>
    <col min="12112" max="12112" width="13.45"/>
    <col min="12116" max="12117" width="13.45"/>
    <col min="12120" max="12120" width="13.45"/>
    <col min="12124" max="12125" width="13.45"/>
    <col min="12128" max="12128" width="13.45"/>
    <col min="12132" max="12133" width="13.45"/>
    <col min="12136" max="12136" width="13.45"/>
    <col min="12140" max="12141" width="13.45"/>
    <col min="12144" max="12144" width="13.45"/>
    <col min="12148" max="12149" width="13.45"/>
    <col min="12152" max="12152" width="13.45"/>
    <col min="12156" max="12157" width="13.45"/>
    <col min="12160" max="12160" width="13.45"/>
    <col min="12164" max="12165" width="13.45"/>
    <col min="12168" max="12168" width="13.45"/>
    <col min="12172" max="12173" width="13.45"/>
    <col min="12176" max="12176" width="13.45"/>
    <col min="12180" max="12181" width="13.45"/>
    <col min="12184" max="12184" width="13.45"/>
    <col min="12188" max="12189" width="13.45"/>
    <col min="12192" max="12192" width="13.45"/>
    <col min="12196" max="12197" width="13.45"/>
    <col min="12200" max="12200" width="13.45"/>
    <col min="12204" max="12205" width="13.45"/>
    <col min="12208" max="12208" width="13.45"/>
    <col min="12212" max="12213" width="13.45"/>
    <col min="12216" max="12216" width="13.45"/>
    <col min="12220" max="12221" width="13.45"/>
    <col min="12224" max="12224" width="13.45"/>
    <col min="12228" max="12229" width="13.45"/>
    <col min="12232" max="12232" width="13.45"/>
    <col min="12236" max="12237" width="13.45"/>
    <col min="12240" max="12240" width="13.45"/>
    <col min="12244" max="12245" width="13.45"/>
    <col min="12248" max="12248" width="13.45"/>
    <col min="12252" max="12253" width="13.45"/>
    <col min="12256" max="12256" width="13.45"/>
    <col min="12260" max="12261" width="13.45"/>
    <col min="12264" max="12264" width="13.45"/>
    <col min="12268" max="12269" width="13.45"/>
    <col min="12272" max="12272" width="13.45"/>
    <col min="12276" max="12277" width="13.45"/>
    <col min="12280" max="12280" width="13.45"/>
    <col min="12284" max="12285" width="13.45"/>
    <col min="12288" max="12288" width="13.45"/>
    <col min="12292" max="12293" width="13.45"/>
    <col min="12296" max="12296" width="13.45"/>
    <col min="12300" max="12301" width="13.45"/>
    <col min="12304" max="12304" width="13.45"/>
    <col min="12308" max="12309" width="13.45"/>
    <col min="12312" max="12312" width="13.45"/>
    <col min="12316" max="12317" width="13.45"/>
    <col min="12320" max="12320" width="13.45"/>
    <col min="12324" max="12325" width="13.45"/>
    <col min="12328" max="12328" width="13.45"/>
    <col min="12332" max="12333" width="13.45"/>
    <col min="12336" max="12336" width="13.45"/>
    <col min="12340" max="12341" width="13.45"/>
    <col min="12344" max="12344" width="13.45"/>
    <col min="12348" max="12349" width="13.45"/>
    <col min="12352" max="12352" width="13.45"/>
    <col min="12356" max="12357" width="13.45"/>
    <col min="12360" max="12360" width="13.45"/>
    <col min="12364" max="12365" width="13.45"/>
    <col min="12368" max="12368" width="13.45"/>
    <col min="12372" max="12373" width="13.45"/>
    <col min="12376" max="12376" width="13.45"/>
    <col min="12380" max="12381" width="13.45"/>
    <col min="12384" max="12384" width="13.45"/>
    <col min="12388" max="12389" width="13.45"/>
    <col min="12392" max="12392" width="13.45"/>
    <col min="12396" max="12397" width="13.45"/>
    <col min="12400" max="12400" width="13.45"/>
    <col min="12404" max="12405" width="13.45"/>
    <col min="12408" max="12408" width="13.45"/>
    <col min="12412" max="12413" width="13.45"/>
    <col min="12416" max="12416" width="13.45"/>
    <col min="12420" max="12421" width="13.45"/>
    <col min="12424" max="12424" width="13.45"/>
    <col min="12428" max="12429" width="13.45"/>
    <col min="12432" max="12432" width="13.45"/>
    <col min="12436" max="12437" width="13.45"/>
    <col min="12440" max="12440" width="13.45"/>
    <col min="12444" max="12445" width="13.45"/>
    <col min="12448" max="12448" width="13.45"/>
    <col min="12452" max="12453" width="13.45"/>
    <col min="12456" max="12456" width="13.45"/>
    <col min="12460" max="12461" width="13.45"/>
    <col min="12464" max="12464" width="13.45"/>
    <col min="12468" max="12469" width="13.45"/>
    <col min="12472" max="12472" width="13.45"/>
    <col min="12476" max="12477" width="13.45"/>
    <col min="12480" max="12480" width="13.45"/>
    <col min="12484" max="12485" width="13.45"/>
    <col min="12488" max="12488" width="13.45"/>
    <col min="12492" max="12493" width="13.45"/>
    <col min="12496" max="12496" width="13.45"/>
    <col min="12500" max="12501" width="13.45"/>
    <col min="12504" max="12504" width="13.45"/>
    <col min="12508" max="12509" width="13.45"/>
    <col min="12512" max="12512" width="13.45"/>
    <col min="12516" max="12517" width="13.45"/>
    <col min="12520" max="12520" width="13.45"/>
    <col min="12524" max="12525" width="13.45"/>
    <col min="12528" max="12528" width="13.45"/>
    <col min="12532" max="12533" width="13.45"/>
    <col min="12536" max="12536" width="13.45"/>
    <col min="12540" max="12541" width="13.45"/>
    <col min="12544" max="12544" width="13.45"/>
    <col min="12548" max="12549" width="13.45"/>
    <col min="12552" max="12552" width="13.45"/>
    <col min="12556" max="12557" width="13.45"/>
    <col min="12560" max="12560" width="13.45"/>
    <col min="12564" max="12565" width="13.45"/>
    <col min="12568" max="12568" width="13.45"/>
    <col min="12572" max="12573" width="13.45"/>
    <col min="12576" max="12576" width="13.45"/>
    <col min="12580" max="12581" width="13.45"/>
    <col min="12584" max="12584" width="13.45"/>
    <col min="12588" max="12589" width="13.45"/>
    <col min="12592" max="12592" width="13.45"/>
    <col min="12596" max="12597" width="13.45"/>
    <col min="12600" max="12600" width="13.45"/>
    <col min="12604" max="12605" width="13.45"/>
    <col min="12608" max="12608" width="13.45"/>
    <col min="12612" max="12613" width="13.45"/>
    <col min="12616" max="12616" width="13.45"/>
    <col min="12620" max="12621" width="13.45"/>
    <col min="12624" max="12624" width="13.45"/>
    <col min="12628" max="12629" width="13.45"/>
    <col min="12632" max="12632" width="13.45"/>
    <col min="12636" max="12637" width="13.45"/>
    <col min="12640" max="12640" width="13.45"/>
    <col min="12644" max="12645" width="13.45"/>
    <col min="12648" max="12648" width="13.45"/>
    <col min="12652" max="12653" width="13.45"/>
    <col min="12656" max="12656" width="13.45"/>
    <col min="12660" max="12661" width="13.45"/>
    <col min="12664" max="12664" width="13.45"/>
    <col min="12668" max="12669" width="13.45"/>
    <col min="12672" max="12672" width="13.45"/>
    <col min="12676" max="12677" width="13.45"/>
    <col min="12680" max="12680" width="13.45"/>
    <col min="12684" max="12685" width="13.45"/>
    <col min="12688" max="12688" width="13.45"/>
    <col min="12692" max="12693" width="13.45"/>
    <col min="12696" max="12696" width="13.45"/>
    <col min="12700" max="12701" width="13.45"/>
    <col min="12704" max="12704" width="13.45"/>
    <col min="12708" max="12709" width="13.45"/>
    <col min="12712" max="12712" width="13.45"/>
    <col min="12716" max="12717" width="13.45"/>
    <col min="12720" max="12720" width="13.45"/>
    <col min="12724" max="12725" width="13.45"/>
    <col min="12728" max="12728" width="13.45"/>
    <col min="12732" max="12733" width="13.45"/>
    <col min="12736" max="12736" width="13.45"/>
    <col min="12740" max="12741" width="13.45"/>
    <col min="12744" max="12744" width="13.45"/>
    <col min="12748" max="12749" width="13.45"/>
    <col min="12752" max="12752" width="13.45"/>
    <col min="12756" max="12757" width="13.45"/>
    <col min="12760" max="12760" width="13.45"/>
    <col min="12764" max="12765" width="13.45"/>
    <col min="12768" max="12768" width="13.45"/>
    <col min="12772" max="12773" width="13.45"/>
    <col min="12776" max="12776" width="13.45"/>
    <col min="12780" max="12781" width="13.45"/>
    <col min="12784" max="12784" width="13.45"/>
    <col min="12788" max="12789" width="13.45"/>
    <col min="12792" max="12792" width="13.45"/>
    <col min="12796" max="12797" width="13.45"/>
    <col min="12800" max="12800" width="13.45"/>
    <col min="12804" max="12805" width="13.45"/>
    <col min="12808" max="12808" width="13.45"/>
    <col min="12812" max="12813" width="13.45"/>
    <col min="12816" max="12816" width="13.45"/>
    <col min="12820" max="12821" width="13.45"/>
    <col min="12824" max="12824" width="13.45"/>
    <col min="12828" max="12829" width="13.45"/>
    <col min="12832" max="12832" width="13.45"/>
    <col min="12836" max="12837" width="13.45"/>
    <col min="12840" max="12840" width="13.45"/>
    <col min="12844" max="12845" width="13.45"/>
    <col min="12848" max="12848" width="13.45"/>
    <col min="12852" max="12853" width="13.45"/>
    <col min="12856" max="12856" width="13.45"/>
    <col min="12860" max="12861" width="13.45"/>
    <col min="12864" max="12864" width="13.45"/>
    <col min="12868" max="12869" width="13.45"/>
    <col min="12872" max="12872" width="13.45"/>
    <col min="12876" max="12877" width="13.45"/>
    <col min="12880" max="12880" width="13.45"/>
    <col min="12884" max="12885" width="13.45"/>
    <col min="12888" max="12888" width="13.45"/>
    <col min="12892" max="12893" width="13.45"/>
    <col min="12896" max="12896" width="13.45"/>
    <col min="12900" max="12901" width="13.45"/>
    <col min="12904" max="12904" width="13.45"/>
    <col min="12908" max="12909" width="13.45"/>
    <col min="12912" max="12912" width="13.45"/>
    <col min="12916" max="12917" width="13.45"/>
    <col min="12920" max="12920" width="13.45"/>
    <col min="12924" max="12925" width="13.45"/>
    <col min="12928" max="12928" width="13.45"/>
    <col min="12932" max="12933" width="13.45"/>
    <col min="12936" max="12936" width="13.45"/>
    <col min="12940" max="12941" width="13.45"/>
    <col min="12944" max="12944" width="13.45"/>
    <col min="12948" max="12949" width="13.45"/>
    <col min="12952" max="12952" width="13.45"/>
    <col min="12956" max="12957" width="13.45"/>
    <col min="12960" max="12960" width="13.45"/>
    <col min="12964" max="12965" width="13.45"/>
    <col min="12968" max="12968" width="13.45"/>
    <col min="12972" max="12973" width="13.45"/>
    <col min="12976" max="12976" width="13.45"/>
    <col min="12980" max="12981" width="13.45"/>
    <col min="12984" max="12984" width="13.45"/>
    <col min="12988" max="12989" width="13.45"/>
    <col min="12992" max="12992" width="13.45"/>
    <col min="12996" max="12997" width="13.45"/>
    <col min="13000" max="13000" width="13.45"/>
    <col min="13004" max="13005" width="13.45"/>
    <col min="13008" max="13008" width="13.45"/>
    <col min="13012" max="13013" width="13.45"/>
    <col min="13016" max="13016" width="13.45"/>
    <col min="13020" max="13021" width="13.45"/>
    <col min="13024" max="13024" width="13.45"/>
    <col min="13028" max="13029" width="13.45"/>
    <col min="13032" max="13032" width="13.45"/>
    <col min="13036" max="13037" width="13.45"/>
    <col min="13040" max="13040" width="13.45"/>
    <col min="13044" max="13045" width="13.45"/>
    <col min="13048" max="13048" width="13.45"/>
    <col min="13052" max="13053" width="13.45"/>
    <col min="13056" max="13056" width="13.45"/>
    <col min="13060" max="13061" width="13.45"/>
    <col min="13064" max="13064" width="13.45"/>
    <col min="13068" max="13069" width="13.45"/>
    <col min="13072" max="13072" width="13.45"/>
    <col min="13076" max="13077" width="13.45"/>
    <col min="13080" max="13080" width="13.45"/>
    <col min="13084" max="13085" width="13.45"/>
    <col min="13088" max="13088" width="13.45"/>
    <col min="13092" max="13093" width="13.45"/>
    <col min="13096" max="13096" width="13.45"/>
    <col min="13100" max="13101" width="13.45"/>
    <col min="13104" max="13104" width="13.45"/>
    <col min="13108" max="13109" width="13.45"/>
    <col min="13112" max="13112" width="13.45"/>
    <col min="13116" max="13117" width="13.45"/>
    <col min="13120" max="13120" width="13.45"/>
    <col min="13124" max="13125" width="13.45"/>
    <col min="13128" max="13128" width="13.45"/>
    <col min="13132" max="13133" width="13.45"/>
    <col min="13136" max="13136" width="13.45"/>
    <col min="13140" max="13141" width="13.45"/>
    <col min="13144" max="13144" width="13.45"/>
    <col min="13148" max="13149" width="13.45"/>
    <col min="13152" max="13152" width="13.45"/>
    <col min="13156" max="13157" width="13.45"/>
    <col min="13160" max="13160" width="13.45"/>
    <col min="13164" max="13165" width="13.45"/>
    <col min="13168" max="13168" width="13.45"/>
    <col min="13172" max="13173" width="13.45"/>
    <col min="13176" max="13176" width="13.45"/>
    <col min="13180" max="13181" width="13.45"/>
    <col min="13184" max="13184" width="13.45"/>
    <col min="13188" max="13189" width="13.45"/>
    <col min="13192" max="13192" width="13.45"/>
    <col min="13196" max="13197" width="13.45"/>
    <col min="13200" max="13200" width="13.45"/>
    <col min="13204" max="13205" width="13.45"/>
    <col min="13208" max="13208" width="13.45"/>
    <col min="13212" max="13213" width="13.45"/>
    <col min="13216" max="13216" width="13.45"/>
    <col min="13220" max="13221" width="13.45"/>
    <col min="13224" max="13224" width="13.45"/>
    <col min="13228" max="13229" width="13.45"/>
    <col min="13232" max="13232" width="13.45"/>
    <col min="13236" max="13237" width="13.45"/>
    <col min="13240" max="13240" width="13.45"/>
    <col min="13244" max="13245" width="13.45"/>
    <col min="13248" max="13248" width="13.45"/>
    <col min="13252" max="13253" width="13.45"/>
    <col min="13256" max="13256" width="13.45"/>
    <col min="13260" max="13261" width="13.45"/>
    <col min="13264" max="13264" width="13.45"/>
    <col min="13268" max="13269" width="13.45"/>
    <col min="13272" max="13272" width="13.45"/>
    <col min="13276" max="13277" width="13.45"/>
    <col min="13280" max="13280" width="13.45"/>
    <col min="13284" max="13285" width="13.45"/>
    <col min="13288" max="13288" width="13.45"/>
    <col min="13292" max="13293" width="13.45"/>
    <col min="13296" max="13296" width="13.45"/>
    <col min="13300" max="13301" width="13.45"/>
    <col min="13304" max="13304" width="13.45"/>
    <col min="13308" max="13309" width="13.45"/>
    <col min="13312" max="13312" width="13.45"/>
    <col min="13316" max="13317" width="13.45"/>
    <col min="13320" max="13320" width="13.45"/>
    <col min="13324" max="13325" width="13.45"/>
    <col min="13328" max="13328" width="13.45"/>
    <col min="13332" max="13333" width="13.45"/>
    <col min="13336" max="13336" width="13.45"/>
    <col min="13340" max="13341" width="13.45"/>
    <col min="13344" max="13344" width="13.45"/>
    <col min="13348" max="13349" width="13.45"/>
    <col min="13352" max="13352" width="13.45"/>
    <col min="13356" max="13357" width="13.45"/>
    <col min="13360" max="13360" width="13.45"/>
    <col min="13364" max="13365" width="13.45"/>
    <col min="13368" max="13368" width="13.45"/>
    <col min="13372" max="13373" width="13.45"/>
    <col min="13376" max="13376" width="13.45"/>
    <col min="13380" max="13381" width="13.45"/>
    <col min="13384" max="13384" width="13.45"/>
    <col min="13388" max="13389" width="13.45"/>
    <col min="13392" max="13392" width="13.45"/>
    <col min="13396" max="13397" width="13.45"/>
    <col min="13400" max="13400" width="13.45"/>
    <col min="13404" max="13405" width="13.45"/>
    <col min="13408" max="13408" width="13.45"/>
    <col min="13412" max="13413" width="13.45"/>
    <col min="13416" max="13416" width="13.45"/>
    <col min="13420" max="13421" width="13.45"/>
    <col min="13424" max="13424" width="13.45"/>
    <col min="13428" max="13429" width="13.45"/>
    <col min="13432" max="13432" width="13.45"/>
    <col min="13436" max="13437" width="13.45"/>
    <col min="13440" max="13440" width="13.45"/>
    <col min="13444" max="13445" width="13.45"/>
    <col min="13448" max="13448" width="13.45"/>
    <col min="13452" max="13453" width="13.45"/>
    <col min="13456" max="13456" width="13.45"/>
    <col min="13460" max="13461" width="13.45"/>
    <col min="13464" max="13464" width="13.45"/>
    <col min="13468" max="13469" width="13.45"/>
    <col min="13472" max="13472" width="13.45"/>
    <col min="13476" max="13477" width="13.45"/>
    <col min="13480" max="13480" width="13.45"/>
    <col min="13484" max="13485" width="13.45"/>
    <col min="13488" max="13488" width="13.45"/>
    <col min="13492" max="13493" width="13.45"/>
    <col min="13496" max="13496" width="13.45"/>
    <col min="13500" max="13501" width="13.45"/>
    <col min="13504" max="13504" width="13.45"/>
    <col min="13508" max="13509" width="13.45"/>
    <col min="13512" max="13512" width="13.45"/>
    <col min="13516" max="13517" width="13.45"/>
    <col min="13520" max="13520" width="13.45"/>
    <col min="13524" max="13525" width="13.45"/>
    <col min="13528" max="13528" width="13.45"/>
    <col min="13532" max="13533" width="13.45"/>
    <col min="13536" max="13536" width="13.45"/>
    <col min="13540" max="13541" width="13.45"/>
    <col min="13544" max="13544" width="13.45"/>
    <col min="13548" max="13549" width="13.45"/>
    <col min="13552" max="13552" width="13.45"/>
    <col min="13556" max="13557" width="13.45"/>
    <col min="13560" max="13560" width="13.45"/>
    <col min="13564" max="13565" width="13.45"/>
    <col min="13568" max="13568" width="13.45"/>
    <col min="13572" max="13573" width="13.45"/>
    <col min="13576" max="13576" width="13.45"/>
    <col min="13580" max="13581" width="13.45"/>
    <col min="13584" max="13584" width="13.45"/>
    <col min="13588" max="13589" width="13.45"/>
    <col min="13592" max="13592" width="13.45"/>
    <col min="13596" max="13597" width="13.45"/>
    <col min="13600" max="13600" width="13.45"/>
    <col min="13604" max="13605" width="13.45"/>
    <col min="13608" max="13608" width="13.45"/>
    <col min="13612" max="13613" width="13.45"/>
    <col min="13616" max="13616" width="13.45"/>
    <col min="13620" max="13621" width="13.45"/>
    <col min="13624" max="13624" width="13.45"/>
    <col min="13628" max="13629" width="13.45"/>
    <col min="13632" max="13632" width="13.45"/>
    <col min="13636" max="13637" width="13.45"/>
    <col min="13640" max="13640" width="13.45"/>
    <col min="13644" max="13645" width="13.45"/>
    <col min="13648" max="13648" width="13.45"/>
    <col min="13652" max="13653" width="13.45"/>
    <col min="13656" max="13656" width="13.45"/>
    <col min="13660" max="13661" width="13.45"/>
    <col min="13664" max="13664" width="13.45"/>
    <col min="13668" max="13669" width="13.45"/>
    <col min="13672" max="13672" width="13.45"/>
    <col min="13676" max="13677" width="13.45"/>
    <col min="13680" max="13680" width="13.45"/>
    <col min="13684" max="13685" width="13.45"/>
    <col min="13688" max="13688" width="13.45"/>
    <col min="13692" max="13693" width="13.45"/>
    <col min="13696" max="13696" width="13.45"/>
    <col min="13700" max="13701" width="13.45"/>
    <col min="13704" max="13704" width="13.45"/>
    <col min="13708" max="13709" width="13.45"/>
    <col min="13712" max="13712" width="13.45"/>
    <col min="13716" max="13717" width="13.45"/>
    <col min="13720" max="13720" width="13.45"/>
    <col min="13724" max="13725" width="13.45"/>
    <col min="13728" max="13728" width="13.45"/>
    <col min="13732" max="13733" width="13.45"/>
    <col min="13736" max="13736" width="13.45"/>
    <col min="13740" max="13741" width="13.45"/>
    <col min="13744" max="13744" width="13.45"/>
    <col min="13748" max="13749" width="13.45"/>
    <col min="13752" max="13752" width="13.45"/>
    <col min="13756" max="13757" width="13.45"/>
    <col min="13760" max="13760" width="13.45"/>
    <col min="13764" max="13765" width="13.45"/>
    <col min="13768" max="13768" width="13.45"/>
    <col min="13772" max="13773" width="13.45"/>
    <col min="13776" max="13776" width="13.45"/>
    <col min="13780" max="13781" width="13.45"/>
    <col min="13784" max="13784" width="13.45"/>
    <col min="13788" max="13789" width="13.45"/>
    <col min="13792" max="13792" width="13.45"/>
    <col min="13796" max="13797" width="13.45"/>
    <col min="13800" max="13800" width="13.45"/>
    <col min="13804" max="13805" width="13.45"/>
    <col min="13808" max="13808" width="13.45"/>
    <col min="13812" max="13813" width="13.45"/>
    <col min="13816" max="13816" width="13.45"/>
    <col min="13820" max="13821" width="13.45"/>
    <col min="13824" max="13824" width="13.45"/>
    <col min="13828" max="13829" width="13.45"/>
    <col min="13832" max="13832" width="13.45"/>
    <col min="13836" max="13837" width="13.45"/>
    <col min="13840" max="13840" width="13.45"/>
    <col min="13844" max="13845" width="13.45"/>
    <col min="13848" max="13848" width="13.45"/>
    <col min="13852" max="13853" width="13.45"/>
    <col min="13856" max="13856" width="13.45"/>
    <col min="13860" max="13861" width="13.45"/>
    <col min="13864" max="13864" width="13.45"/>
    <col min="13868" max="13869" width="13.45"/>
    <col min="13872" max="13872" width="13.45"/>
    <col min="13876" max="13877" width="13.45"/>
    <col min="13880" max="13880" width="13.45"/>
    <col min="13884" max="13885" width="13.45"/>
    <col min="13888" max="13888" width="13.45"/>
    <col min="13892" max="13893" width="13.45"/>
    <col min="13896" max="13896" width="13.45"/>
    <col min="13900" max="13901" width="13.45"/>
    <col min="13904" max="13904" width="13.45"/>
    <col min="13908" max="13909" width="13.45"/>
    <col min="13912" max="13912" width="13.45"/>
    <col min="13916" max="13917" width="13.45"/>
    <col min="13920" max="13920" width="13.45"/>
    <col min="13924" max="13925" width="13.45"/>
    <col min="13928" max="13928" width="13.45"/>
    <col min="13932" max="13933" width="13.45"/>
    <col min="13936" max="13936" width="13.45"/>
    <col min="13940" max="13941" width="13.45"/>
    <col min="13944" max="13944" width="13.45"/>
    <col min="13948" max="13949" width="13.45"/>
    <col min="13952" max="13952" width="13.45"/>
    <col min="13956" max="13957" width="13.45"/>
    <col min="13960" max="13960" width="13.45"/>
    <col min="13964" max="13965" width="13.45"/>
    <col min="13968" max="13968" width="13.45"/>
    <col min="13972" max="13973" width="13.45"/>
    <col min="13976" max="13976" width="13.45"/>
    <col min="13980" max="13981" width="13.45"/>
    <col min="13984" max="13984" width="13.45"/>
    <col min="13988" max="13989" width="13.45"/>
    <col min="13992" max="13992" width="13.45"/>
    <col min="13996" max="13997" width="13.45"/>
    <col min="14000" max="14000" width="13.45"/>
    <col min="14004" max="14005" width="13.45"/>
    <col min="14008" max="14008" width="13.45"/>
    <col min="14012" max="14013" width="13.45"/>
    <col min="14016" max="14016" width="13.45"/>
    <col min="14020" max="14021" width="13.45"/>
    <col min="14024" max="14024" width="13.45"/>
    <col min="14028" max="14029" width="13.45"/>
    <col min="14032" max="14032" width="13.45"/>
    <col min="14036" max="14037" width="13.45"/>
    <col min="14040" max="14040" width="13.45"/>
    <col min="14044" max="14045" width="13.45"/>
    <col min="14048" max="14048" width="13.45"/>
    <col min="14052" max="14053" width="13.45"/>
    <col min="14056" max="14056" width="13.45"/>
    <col min="14060" max="14061" width="13.45"/>
    <col min="14064" max="14064" width="13.45"/>
    <col min="14068" max="14069" width="13.45"/>
    <col min="14072" max="14072" width="13.45"/>
    <col min="14076" max="14077" width="13.45"/>
    <col min="14080" max="14080" width="13.45"/>
    <col min="14084" max="14085" width="13.45"/>
    <col min="14088" max="14088" width="13.45"/>
    <col min="14092" max="14093" width="13.45"/>
    <col min="14096" max="14096" width="13.45"/>
    <col min="14100" max="14101" width="13.45"/>
    <col min="14104" max="14104" width="13.45"/>
    <col min="14108" max="14109" width="13.45"/>
    <col min="14112" max="14112" width="13.45"/>
    <col min="14116" max="14117" width="13.45"/>
    <col min="14120" max="14120" width="13.45"/>
    <col min="14124" max="14125" width="13.45"/>
    <col min="14128" max="14128" width="13.45"/>
    <col min="14132" max="14133" width="13.45"/>
    <col min="14136" max="14136" width="13.45"/>
    <col min="14140" max="14141" width="13.45"/>
    <col min="14144" max="14144" width="13.45"/>
    <col min="14148" max="14149" width="13.45"/>
    <col min="14152" max="14152" width="13.45"/>
    <col min="14156" max="14157" width="13.45"/>
    <col min="14160" max="14160" width="13.45"/>
    <col min="14164" max="14165" width="13.45"/>
    <col min="14168" max="14168" width="13.45"/>
    <col min="14172" max="14173" width="13.45"/>
    <col min="14176" max="14176" width="13.45"/>
    <col min="14180" max="14181" width="13.45"/>
    <col min="14184" max="14184" width="13.45"/>
    <col min="14188" max="14189" width="13.45"/>
    <col min="14192" max="14192" width="13.45"/>
    <col min="14196" max="14197" width="13.45"/>
    <col min="14200" max="14200" width="13.45"/>
    <col min="14204" max="14205" width="13.45"/>
    <col min="14208" max="14208" width="13.45"/>
    <col min="14212" max="14213" width="13.45"/>
    <col min="14216" max="14216" width="13.45"/>
    <col min="14220" max="14221" width="13.45"/>
    <col min="14224" max="14224" width="13.45"/>
    <col min="14228" max="14229" width="13.45"/>
    <col min="14232" max="14232" width="13.45"/>
    <col min="14236" max="14237" width="13.45"/>
    <col min="14240" max="14240" width="13.45"/>
    <col min="14244" max="14245" width="13.45"/>
    <col min="14248" max="14248" width="13.45"/>
    <col min="14252" max="14253" width="13.45"/>
    <col min="14256" max="14256" width="13.45"/>
    <col min="14260" max="14261" width="13.45"/>
    <col min="14264" max="14264" width="13.45"/>
    <col min="14268" max="14269" width="13.45"/>
    <col min="14272" max="14272" width="13.45"/>
    <col min="14276" max="14277" width="13.45"/>
    <col min="14280" max="14280" width="13.45"/>
    <col min="14284" max="14285" width="13.45"/>
    <col min="14288" max="14288" width="13.45"/>
    <col min="14292" max="14293" width="13.45"/>
    <col min="14296" max="14296" width="13.45"/>
    <col min="14300" max="14301" width="13.45"/>
    <col min="14304" max="14304" width="13.45"/>
    <col min="14308" max="14309" width="13.45"/>
    <col min="14312" max="14312" width="13.45"/>
    <col min="14316" max="14317" width="13.45"/>
    <col min="14320" max="14320" width="13.45"/>
    <col min="14324" max="14325" width="13.45"/>
    <col min="14328" max="14328" width="13.45"/>
    <col min="14332" max="14333" width="13.45"/>
    <col min="14336" max="14336" width="13.45"/>
    <col min="14340" max="14341" width="13.45"/>
    <col min="14344" max="14344" width="13.45"/>
    <col min="14348" max="14349" width="13.45"/>
    <col min="14352" max="14352" width="13.45"/>
    <col min="14356" max="14357" width="13.45"/>
    <col min="14360" max="14360" width="13.45"/>
    <col min="14364" max="14365" width="13.45"/>
    <col min="14368" max="14368" width="13.45"/>
    <col min="14372" max="14373" width="13.45"/>
    <col min="14376" max="14376" width="13.45"/>
    <col min="14380" max="14381" width="13.45"/>
    <col min="14384" max="14384" width="13.45"/>
    <col min="14388" max="14389" width="13.45"/>
    <col min="14392" max="14392" width="13.45"/>
    <col min="14396" max="14397" width="13.45"/>
    <col min="14400" max="14400" width="13.45"/>
    <col min="14404" max="14405" width="13.45"/>
    <col min="14408" max="14408" width="13.45"/>
    <col min="14412" max="14413" width="13.45"/>
    <col min="14416" max="14416" width="13.45"/>
    <col min="14420" max="14421" width="13.45"/>
    <col min="14424" max="14424" width="13.45"/>
    <col min="14428" max="14429" width="13.45"/>
    <col min="14432" max="14432" width="13.45"/>
    <col min="14436" max="14437" width="13.45"/>
    <col min="14440" max="14440" width="13.45"/>
    <col min="14444" max="14445" width="13.45"/>
    <col min="14448" max="14448" width="13.45"/>
    <col min="14452" max="14453" width="13.45"/>
    <col min="14456" max="14456" width="13.45"/>
    <col min="14460" max="14461" width="13.45"/>
    <col min="14464" max="14464" width="13.45"/>
    <col min="14468" max="14469" width="13.45"/>
    <col min="14472" max="14472" width="13.45"/>
    <col min="14476" max="14477" width="13.45"/>
    <col min="14480" max="14480" width="13.45"/>
    <col min="14484" max="14485" width="13.45"/>
    <col min="14488" max="14488" width="13.45"/>
    <col min="14492" max="14493" width="13.45"/>
    <col min="14496" max="14496" width="13.45"/>
    <col min="14500" max="14501" width="13.45"/>
    <col min="14504" max="14504" width="13.45"/>
    <col min="14508" max="14509" width="13.45"/>
    <col min="14512" max="14512" width="13.45"/>
    <col min="14516" max="14517" width="13.45"/>
    <col min="14520" max="14520" width="13.45"/>
    <col min="14524" max="14525" width="13.45"/>
    <col min="14528" max="14528" width="13.45"/>
    <col min="14532" max="14533" width="13.45"/>
    <col min="14536" max="14536" width="13.45"/>
    <col min="14540" max="14541" width="13.45"/>
    <col min="14544" max="14544" width="13.45"/>
    <col min="14548" max="14549" width="13.45"/>
    <col min="14552" max="14552" width="13.45"/>
    <col min="14556" max="14557" width="13.45"/>
    <col min="14560" max="14560" width="13.45"/>
    <col min="14564" max="14565" width="13.45"/>
    <col min="14568" max="14568" width="13.45"/>
    <col min="14572" max="14573" width="13.45"/>
    <col min="14576" max="14576" width="13.45"/>
    <col min="14580" max="14581" width="13.45"/>
    <col min="14584" max="14584" width="13.45"/>
    <col min="14588" max="14589" width="13.45"/>
    <col min="14592" max="14592" width="13.45"/>
    <col min="14596" max="14597" width="13.45"/>
    <col min="14600" max="14600" width="13.45"/>
    <col min="14604" max="14605" width="13.45"/>
    <col min="14608" max="14608" width="13.45"/>
    <col min="14612" max="14613" width="13.45"/>
    <col min="14616" max="14616" width="13.45"/>
    <col min="14620" max="14621" width="13.45"/>
    <col min="14624" max="14624" width="13.45"/>
    <col min="14628" max="14629" width="13.45"/>
    <col min="14632" max="14632" width="13.45"/>
    <col min="14636" max="14637" width="13.45"/>
    <col min="14640" max="14640" width="13.45"/>
    <col min="14644" max="14645" width="13.45"/>
    <col min="14648" max="14648" width="13.45"/>
    <col min="14652" max="14653" width="13.45"/>
    <col min="14656" max="14656" width="13.45"/>
    <col min="14660" max="14661" width="13.45"/>
    <col min="14664" max="14664" width="13.45"/>
    <col min="14668" max="14669" width="13.45"/>
    <col min="14672" max="14672" width="13.45"/>
    <col min="14676" max="14677" width="13.45"/>
    <col min="14680" max="14680" width="13.45"/>
    <col min="14684" max="14685" width="13.45"/>
    <col min="14688" max="14688" width="13.45"/>
    <col min="14692" max="14693" width="13.45"/>
    <col min="14696" max="14696" width="13.45"/>
    <col min="14700" max="14701" width="13.45"/>
    <col min="14704" max="14704" width="13.45"/>
    <col min="14708" max="14709" width="13.45"/>
    <col min="14712" max="14712" width="13.45"/>
    <col min="14716" max="14717" width="13.45"/>
    <col min="14720" max="14720" width="13.45"/>
    <col min="14724" max="14725" width="13.45"/>
    <col min="14728" max="14728" width="13.45"/>
    <col min="14732" max="14733" width="13.45"/>
    <col min="14736" max="14736" width="13.45"/>
    <col min="14740" max="14741" width="13.45"/>
    <col min="14744" max="14744" width="13.45"/>
    <col min="14748" max="14749" width="13.45"/>
    <col min="14752" max="14752" width="13.45"/>
    <col min="14756" max="14757" width="13.45"/>
    <col min="14760" max="14760" width="13.45"/>
    <col min="14764" max="14765" width="13.45"/>
    <col min="14768" max="14768" width="13.45"/>
    <col min="14772" max="14773" width="13.45"/>
    <col min="14776" max="14776" width="13.45"/>
    <col min="14780" max="14781" width="13.45"/>
    <col min="14784" max="14784" width="13.45"/>
    <col min="14788" max="14789" width="13.45"/>
    <col min="14792" max="14792" width="13.45"/>
    <col min="14796" max="14797" width="13.45"/>
    <col min="14800" max="14800" width="13.45"/>
    <col min="14804" max="14805" width="13.45"/>
    <col min="14808" max="14808" width="13.45"/>
    <col min="14812" max="14813" width="13.45"/>
    <col min="14816" max="14816" width="13.45"/>
    <col min="14820" max="14821" width="13.45"/>
    <col min="14824" max="14824" width="13.45"/>
    <col min="14828" max="14829" width="13.45"/>
    <col min="14832" max="14832" width="13.45"/>
    <col min="14836" max="14837" width="13.45"/>
    <col min="14840" max="14840" width="13.45"/>
    <col min="14844" max="14845" width="13.45"/>
    <col min="14848" max="14848" width="13.45"/>
    <col min="14852" max="14853" width="13.45"/>
    <col min="14856" max="14856" width="13.45"/>
    <col min="14860" max="14861" width="13.45"/>
    <col min="14864" max="14864" width="13.45"/>
    <col min="14868" max="14869" width="13.45"/>
    <col min="14872" max="14872" width="13.45"/>
    <col min="14876" max="14877" width="13.45"/>
    <col min="14880" max="14880" width="13.45"/>
    <col min="14884" max="14885" width="13.45"/>
    <col min="14888" max="14888" width="13.45"/>
    <col min="14892" max="14893" width="13.45"/>
    <col min="14896" max="14896" width="13.45"/>
    <col min="14900" max="14901" width="13.45"/>
    <col min="14904" max="14904" width="13.45"/>
    <col min="14908" max="14909" width="13.45"/>
    <col min="14912" max="14912" width="13.45"/>
    <col min="14916" max="14917" width="13.45"/>
    <col min="14920" max="14920" width="13.45"/>
    <col min="14924" max="14925" width="13.45"/>
    <col min="14928" max="14928" width="13.45"/>
    <col min="14932" max="14933" width="13.45"/>
    <col min="14936" max="14936" width="13.45"/>
    <col min="14940" max="14941" width="13.45"/>
    <col min="14944" max="14944" width="13.45"/>
    <col min="14948" max="14949" width="13.45"/>
    <col min="14952" max="14952" width="13.45"/>
    <col min="14956" max="14957" width="13.45"/>
    <col min="14960" max="14960" width="13.45"/>
    <col min="14964" max="14965" width="13.45"/>
    <col min="14968" max="14968" width="13.45"/>
    <col min="14972" max="14973" width="13.45"/>
    <col min="14976" max="14976" width="13.45"/>
    <col min="14980" max="14981" width="13.45"/>
    <col min="14984" max="14984" width="13.45"/>
    <col min="14988" max="14989" width="13.45"/>
    <col min="14992" max="14992" width="13.45"/>
    <col min="14996" max="14997" width="13.45"/>
    <col min="15000" max="15000" width="13.45"/>
    <col min="15004" max="15005" width="13.45"/>
    <col min="15008" max="15008" width="13.45"/>
    <col min="15012" max="15013" width="13.45"/>
    <col min="15016" max="15016" width="13.45"/>
    <col min="15020" max="15021" width="13.45"/>
    <col min="15024" max="15024" width="13.45"/>
    <col min="15028" max="15029" width="13.45"/>
    <col min="15032" max="15032" width="13.45"/>
    <col min="15036" max="15037" width="13.45"/>
    <col min="15040" max="15040" width="13.45"/>
    <col min="15044" max="15045" width="13.45"/>
    <col min="15048" max="15048" width="13.45"/>
    <col min="15052" max="15053" width="13.45"/>
    <col min="15056" max="15056" width="13.45"/>
    <col min="15060" max="15061" width="13.45"/>
    <col min="15064" max="15064" width="13.45"/>
    <col min="15068" max="15069" width="13.45"/>
    <col min="15072" max="15072" width="13.45"/>
    <col min="15076" max="15077" width="13.45"/>
    <col min="15080" max="15080" width="13.45"/>
    <col min="15084" max="15085" width="13.45"/>
    <col min="15088" max="15088" width="13.45"/>
    <col min="15092" max="15093" width="13.45"/>
    <col min="15096" max="15096" width="13.45"/>
    <col min="15100" max="15101" width="13.45"/>
    <col min="15104" max="15104" width="13.45"/>
    <col min="15108" max="15109" width="13.45"/>
    <col min="15112" max="15112" width="13.45"/>
    <col min="15116" max="15117" width="13.45"/>
    <col min="15120" max="15120" width="13.45"/>
    <col min="15124" max="15125" width="13.45"/>
    <col min="15128" max="15128" width="13.45"/>
    <col min="15132" max="15133" width="13.45"/>
    <col min="15136" max="15136" width="13.45"/>
    <col min="15140" max="15141" width="13.45"/>
    <col min="15144" max="15144" width="13.45"/>
    <col min="15148" max="15149" width="13.45"/>
    <col min="15152" max="15152" width="13.45"/>
    <col min="15156" max="15157" width="13.45"/>
    <col min="15160" max="15160" width="13.45"/>
    <col min="15164" max="15165" width="13.45"/>
    <col min="15168" max="15168" width="13.45"/>
    <col min="15172" max="15173" width="13.45"/>
    <col min="15176" max="15176" width="13.45"/>
    <col min="15180" max="15181" width="13.45"/>
    <col min="15184" max="15184" width="13.45"/>
    <col min="15188" max="15189" width="13.45"/>
    <col min="15192" max="15192" width="13.45"/>
    <col min="15196" max="15197" width="13.45"/>
    <col min="15200" max="15200" width="13.45"/>
    <col min="15204" max="15205" width="13.45"/>
    <col min="15208" max="15208" width="13.45"/>
    <col min="15212" max="15213" width="13.45"/>
    <col min="15216" max="15216" width="13.45"/>
    <col min="15220" max="15221" width="13.45"/>
    <col min="15224" max="15224" width="13.45"/>
    <col min="15228" max="15229" width="13.45"/>
    <col min="15232" max="15232" width="13.45"/>
    <col min="15236" max="15237" width="13.45"/>
    <col min="15240" max="15240" width="13.45"/>
    <col min="15244" max="15245" width="13.45"/>
    <col min="15248" max="15248" width="13.45"/>
    <col min="15252" max="15253" width="13.45"/>
    <col min="15256" max="15256" width="13.45"/>
    <col min="15260" max="15261" width="13.45"/>
    <col min="15264" max="15264" width="13.45"/>
    <col min="15268" max="15269" width="13.45"/>
    <col min="15272" max="15272" width="13.45"/>
    <col min="15276" max="15277" width="13.45"/>
    <col min="15280" max="15280" width="13.45"/>
    <col min="15284" max="15285" width="13.45"/>
    <col min="15288" max="15288" width="13.45"/>
    <col min="15292" max="15293" width="13.45"/>
    <col min="15296" max="15296" width="13.45"/>
    <col min="15300" max="15301" width="13.45"/>
    <col min="15304" max="15304" width="13.45"/>
    <col min="15308" max="15309" width="13.45"/>
    <col min="15312" max="15312" width="13.45"/>
    <col min="15316" max="15317" width="13.45"/>
    <col min="15320" max="15320" width="13.45"/>
    <col min="15324" max="15325" width="13.45"/>
    <col min="15328" max="15328" width="13.45"/>
    <col min="15332" max="15333" width="13.45"/>
    <col min="15336" max="15336" width="13.45"/>
    <col min="15340" max="15341" width="13.45"/>
    <col min="15344" max="15344" width="13.45"/>
    <col min="15348" max="15349" width="13.45"/>
    <col min="15352" max="15352" width="13.45"/>
    <col min="15356" max="15357" width="13.45"/>
    <col min="15360" max="15360" width="13.45"/>
    <col min="15364" max="15365" width="13.45"/>
    <col min="15368" max="15368" width="13.45"/>
    <col min="15372" max="15373" width="13.45"/>
    <col min="15376" max="15376" width="13.45"/>
    <col min="15380" max="15381" width="13.45"/>
    <col min="15384" max="15384" width="13.45"/>
    <col min="15388" max="15389" width="13.45"/>
    <col min="15392" max="15392" width="13.45"/>
    <col min="15396" max="15397" width="13.45"/>
    <col min="15400" max="15400" width="13.45"/>
    <col min="15404" max="15405" width="13.45"/>
    <col min="15408" max="15408" width="13.45"/>
    <col min="15412" max="15413" width="13.45"/>
    <col min="15416" max="15416" width="13.45"/>
    <col min="15420" max="15421" width="13.45"/>
    <col min="15424" max="15424" width="13.45"/>
    <col min="15428" max="15429" width="13.45"/>
    <col min="15432" max="15432" width="13.45"/>
    <col min="15436" max="15437" width="13.45"/>
    <col min="15440" max="15440" width="13.45"/>
    <col min="15444" max="15445" width="13.45"/>
    <col min="15448" max="15448" width="13.45"/>
    <col min="15452" max="15453" width="13.45"/>
    <col min="15456" max="15456" width="13.45"/>
    <col min="15460" max="15461" width="13.45"/>
    <col min="15464" max="15464" width="13.45"/>
    <col min="15468" max="15469" width="13.45"/>
    <col min="15472" max="15472" width="13.45"/>
    <col min="15476" max="15477" width="13.45"/>
    <col min="15480" max="15480" width="13.45"/>
    <col min="15484" max="15485" width="13.45"/>
    <col min="15488" max="15488" width="13.45"/>
    <col min="15492" max="15493" width="13.45"/>
    <col min="15496" max="15496" width="13.45"/>
    <col min="15500" max="15501" width="13.45"/>
    <col min="15504" max="15504" width="13.45"/>
    <col min="15508" max="15509" width="13.45"/>
    <col min="15512" max="15512" width="13.45"/>
    <col min="15516" max="15517" width="13.45"/>
    <col min="15520" max="15520" width="13.45"/>
    <col min="15524" max="15525" width="13.45"/>
    <col min="15528" max="15528" width="13.45"/>
    <col min="15532" max="15533" width="13.45"/>
    <col min="15536" max="15536" width="13.45"/>
    <col min="15540" max="15541" width="13.45"/>
    <col min="15544" max="15544" width="13.45"/>
    <col min="15548" max="15549" width="13.45"/>
    <col min="15552" max="15552" width="13.45"/>
    <col min="15556" max="15557" width="13.45"/>
    <col min="15560" max="15560" width="13.45"/>
    <col min="15564" max="15565" width="13.45"/>
    <col min="15568" max="15568" width="13.45"/>
    <col min="15572" max="15573" width="13.45"/>
    <col min="15576" max="15576" width="13.45"/>
    <col min="15580" max="15581" width="13.45"/>
    <col min="15584" max="15584" width="13.45"/>
    <col min="15588" max="15589" width="13.45"/>
    <col min="15592" max="15592" width="13.45"/>
    <col min="15596" max="15597" width="13.45"/>
    <col min="15600" max="15600" width="13.45"/>
    <col min="15604" max="15605" width="13.45"/>
    <col min="15608" max="15608" width="13.45"/>
    <col min="15612" max="15613" width="13.45"/>
    <col min="15616" max="15616" width="13.45"/>
    <col min="15620" max="15621" width="13.45"/>
    <col min="15624" max="15624" width="13.45"/>
    <col min="15628" max="15629" width="13.45"/>
    <col min="15632" max="15632" width="13.45"/>
    <col min="15636" max="15637" width="13.45"/>
    <col min="15640" max="15640" width="13.45"/>
    <col min="15644" max="15645" width="13.45"/>
    <col min="15648" max="15648" width="13.45"/>
    <col min="15652" max="15653" width="13.45"/>
    <col min="15656" max="15656" width="13.45"/>
    <col min="15660" max="15661" width="13.45"/>
    <col min="15664" max="15664" width="13.45"/>
    <col min="15668" max="15669" width="13.45"/>
    <col min="15672" max="15672" width="13.45"/>
    <col min="15676" max="15677" width="13.45"/>
    <col min="15680" max="15680" width="13.45"/>
    <col min="15684" max="15685" width="13.45"/>
    <col min="15688" max="15688" width="13.45"/>
    <col min="15692" max="15693" width="13.45"/>
    <col min="15696" max="15696" width="13.45"/>
    <col min="15700" max="15701" width="13.45"/>
    <col min="15704" max="15704" width="13.45"/>
    <col min="15708" max="15709" width="13.45"/>
    <col min="15712" max="15712" width="13.45"/>
    <col min="15716" max="15717" width="13.45"/>
    <col min="15720" max="15720" width="13.45"/>
    <col min="15724" max="15725" width="13.45"/>
    <col min="15728" max="15728" width="13.45"/>
    <col min="15732" max="15733" width="13.45"/>
    <col min="15736" max="15736" width="13.45"/>
    <col min="15740" max="15741" width="13.45"/>
    <col min="15744" max="15744" width="13.45"/>
    <col min="15748" max="15749" width="13.45"/>
    <col min="15752" max="15752" width="13.45"/>
    <col min="15756" max="15757" width="13.45"/>
    <col min="15760" max="15760" width="13.45"/>
    <col min="15764" max="15765" width="13.45"/>
    <col min="15768" max="15768" width="13.45"/>
    <col min="15772" max="15773" width="13.45"/>
    <col min="15776" max="15776" width="13.45"/>
    <col min="15780" max="15781" width="13.45"/>
    <col min="15784" max="15784" width="13.45"/>
    <col min="15788" max="15789" width="13.45"/>
    <col min="15792" max="15792" width="13.45"/>
    <col min="15796" max="15797" width="13.45"/>
    <col min="15800" max="15800" width="13.45"/>
    <col min="15804" max="15805" width="13.45"/>
    <col min="15808" max="15808" width="13.45"/>
    <col min="15812" max="15813" width="13.45"/>
    <col min="15816" max="15816" width="13.45"/>
    <col min="15820" max="15821" width="13.45"/>
    <col min="15824" max="15824" width="13.45"/>
    <col min="15828" max="15829" width="13.45"/>
    <col min="15832" max="15832" width="13.45"/>
    <col min="15836" max="15837" width="13.45"/>
    <col min="15840" max="15840" width="13.45"/>
    <col min="15844" max="15845" width="13.45"/>
    <col min="15848" max="15848" width="13.45"/>
    <col min="15852" max="15853" width="13.45"/>
    <col min="15856" max="15856" width="13.45"/>
    <col min="15860" max="15861" width="13.45"/>
    <col min="15864" max="15864" width="13.45"/>
    <col min="15868" max="15869" width="13.45"/>
    <col min="15872" max="15872" width="13.45"/>
    <col min="15876" max="15877" width="13.45"/>
    <col min="15880" max="15880" width="13.45"/>
    <col min="15884" max="15885" width="13.45"/>
    <col min="15888" max="15888" width="13.45"/>
    <col min="15892" max="15893" width="13.45"/>
    <col min="15896" max="15896" width="13.45"/>
    <col min="15900" max="15901" width="13.45"/>
    <col min="15904" max="15904" width="13.45"/>
    <col min="15908" max="15909" width="13.45"/>
    <col min="15912" max="15912" width="13.45"/>
    <col min="15916" max="15917" width="13.45"/>
    <col min="15920" max="15920" width="13.45"/>
    <col min="15924" max="15925" width="13.45"/>
    <col min="15928" max="15928" width="13.45"/>
    <col min="15932" max="15933" width="13.45"/>
    <col min="15936" max="15936" width="13.45"/>
    <col min="15940" max="15941" width="13.45"/>
    <col min="15944" max="15944" width="13.45"/>
    <col min="15948" max="15949" width="13.45"/>
    <col min="15952" max="15952" width="13.45"/>
    <col min="15956" max="15957" width="13.45"/>
    <col min="15960" max="15960" width="13.45"/>
    <col min="15964" max="15965" width="13.45"/>
    <col min="15968" max="15968" width="13.45"/>
    <col min="15972" max="15973" width="13.45"/>
    <col min="15976" max="15976" width="13.45"/>
    <col min="15980" max="15981" width="13.45"/>
    <col min="15984" max="15984" width="13.45"/>
    <col min="15988" max="15989" width="13.45"/>
    <col min="15992" max="15992" width="13.45"/>
    <col min="15996" max="15997" width="13.45"/>
    <col min="16000" max="16000" width="13.45"/>
    <col min="16004" max="16005" width="13.45"/>
    <col min="16008" max="16008" width="13.45"/>
    <col min="16012" max="16013" width="13.45"/>
    <col min="16016" max="16016" width="13.45"/>
    <col min="16020" max="16021" width="13.45"/>
    <col min="16024" max="16024" width="13.45"/>
    <col min="16028" max="16029" width="13.45"/>
    <col min="16032" max="16032" width="13.45"/>
    <col min="16036" max="16037" width="13.45"/>
    <col min="16040" max="16040" width="13.45"/>
    <col min="16044" max="16045" width="13.45"/>
    <col min="16048" max="16048" width="13.45"/>
    <col min="16052" max="16053" width="13.45"/>
    <col min="16056" max="16056" width="13.45"/>
    <col min="16060" max="16061" width="13.45"/>
    <col min="16064" max="16064" width="13.45"/>
    <col min="16068" max="16069" width="13.45"/>
    <col min="16072" max="16072" width="13.45"/>
    <col min="16076" max="16077" width="13.45"/>
    <col min="16080" max="16080" width="13.45"/>
    <col min="16084" max="16085" width="13.45"/>
    <col min="16088" max="16088" width="13.45"/>
    <col min="16092" max="16093" width="13.45"/>
    <col min="16096" max="16096" width="13.45"/>
    <col min="16100" max="16101" width="13.45"/>
    <col min="16104" max="16104" width="13.45"/>
    <col min="16108" max="16109" width="13.45"/>
    <col min="16112" max="16112" width="13.45"/>
    <col min="16116" max="16117" width="13.45"/>
    <col min="16120" max="16120" width="13.45"/>
    <col min="16124" max="16125" width="13.45"/>
    <col min="16128" max="16128" width="13.45"/>
    <col min="16132" max="16133" width="13.45"/>
    <col min="16136" max="16136" width="13.45"/>
    <col min="16140" max="16141" width="13.45"/>
    <col min="16144" max="16144" width="13.45"/>
    <col min="16148" max="16149" width="13.45"/>
    <col min="16152" max="16152" width="13.45"/>
    <col min="16156" max="16157" width="13.45"/>
    <col min="16160" max="16160" width="13.45"/>
    <col min="16164" max="16165" width="13.45"/>
    <col min="16168" max="16168" width="13.45"/>
    <col min="16172" max="16173" width="13.45"/>
    <col min="16176" max="16176" width="13.45"/>
    <col min="16180" max="16181" width="13.45"/>
    <col min="16184" max="16184" width="13.45"/>
    <col min="16188" max="16189" width="13.45"/>
    <col min="16192" max="16192" width="13.45"/>
    <col min="16196" max="16197" width="13.45"/>
    <col min="16200" max="16200" width="13.45"/>
    <col min="16204" max="16205" width="13.45"/>
    <col min="16208" max="16208" width="13.45"/>
    <col min="16212" max="16213" width="13.45"/>
    <col min="16216" max="16216" width="13.45"/>
    <col min="16220" max="16221" width="13.45"/>
    <col min="16224" max="16224" width="13.45"/>
    <col min="16228" max="16229" width="13.45"/>
    <col min="16232" max="16232" width="13.45"/>
    <col min="16236" max="16237" width="13.45"/>
    <col min="16240" max="16240" width="13.45"/>
    <col min="16244" max="16245" width="13.45"/>
    <col min="16248" max="16248" width="13.45"/>
    <col min="16252" max="16253" width="13.45"/>
    <col min="16256" max="16256" width="13.45"/>
    <col min="16260" max="16261" width="13.45"/>
    <col min="16264" max="16264" width="13.45"/>
    <col min="16268" max="16269" width="13.45"/>
    <col min="16272" max="16272" width="13.45"/>
    <col min="16276" max="16277" width="13.45"/>
    <col min="16280" max="16280" width="13.45"/>
    <col min="16284" max="16285" width="13.45"/>
    <col min="16288" max="16288" width="13.45"/>
    <col min="16292" max="16293" width="13.45"/>
    <col min="16296" max="16296" width="13.45"/>
    <col min="16300" max="16301" width="13.45"/>
    <col min="16304" max="16304" width="13.45"/>
    <col min="16308" max="16309" width="13.45"/>
    <col min="16312" max="16312" width="13.45"/>
    <col min="16316" max="16317" width="13.45"/>
    <col min="16320" max="16320" width="13.45"/>
    <col min="16324" max="16325" width="13.45"/>
    <col min="16328" max="16328" width="13.45"/>
    <col min="16332" max="16333" width="13.45"/>
    <col min="16336" max="16336" width="13.45"/>
    <col min="16340" max="16341" width="13.45"/>
    <col min="16344" max="16344" width="13.45"/>
    <col min="16348" max="16349" width="13.45"/>
    <col min="16352" max="16352" width="13.45"/>
    <col min="16356" max="16357" width="13.45"/>
    <col min="16360" max="16360" width="13.45"/>
    <col min="16364" max="16365" width="13.45"/>
    <col min="16368" max="16368" width="13.45"/>
    <col min="16372" max="16373" width="13.45"/>
    <col min="16376" max="16376" width="13.45"/>
    <col min="16380" max="16381" width="13.45"/>
    <col min="16384" max="16384" width="13.45"/>
  </cols>
  <sheetData>
    <row r="1" s="50" customFormat="true" ht="28" customHeight="true" spans="1:9">
      <c r="A1" s="53" t="s">
        <v>0</v>
      </c>
      <c r="B1" s="53"/>
      <c r="C1" s="54"/>
      <c r="F1" s="82"/>
      <c r="G1" s="82"/>
      <c r="I1" s="91"/>
    </row>
    <row r="2" s="50" customFormat="true" ht="24" customHeight="true" spans="1:10">
      <c r="A2" s="55" t="s">
        <v>1</v>
      </c>
      <c r="B2" s="55"/>
      <c r="C2" s="56"/>
      <c r="D2" s="55"/>
      <c r="E2" s="55"/>
      <c r="F2" s="55"/>
      <c r="G2" s="55"/>
      <c r="H2" s="55"/>
      <c r="I2" s="55"/>
      <c r="J2" s="55"/>
    </row>
    <row r="3" s="50" customFormat="true" ht="24" customHeight="true" spans="1:10">
      <c r="A3" s="57" t="s">
        <v>2</v>
      </c>
      <c r="B3" s="57"/>
      <c r="C3" s="58"/>
      <c r="D3" s="57"/>
      <c r="E3" s="57"/>
      <c r="F3" s="57"/>
      <c r="G3" s="57"/>
      <c r="H3" s="57"/>
      <c r="I3" s="57"/>
      <c r="J3" s="57"/>
    </row>
    <row r="4" s="50" customFormat="true" ht="25" customHeight="true" spans="1:10">
      <c r="A4" s="59" t="s">
        <v>3</v>
      </c>
      <c r="B4" s="60"/>
      <c r="C4" s="61"/>
      <c r="D4" s="60"/>
      <c r="E4" s="83"/>
      <c r="F4" s="54"/>
      <c r="G4" s="54"/>
      <c r="H4" s="83"/>
      <c r="I4" s="60"/>
      <c r="J4" s="60" t="s">
        <v>4</v>
      </c>
    </row>
    <row r="5" s="50" customFormat="true" ht="25" customHeight="true" spans="1:10">
      <c r="A5" s="62" t="s">
        <v>5</v>
      </c>
      <c r="B5" s="62" t="s">
        <v>6</v>
      </c>
      <c r="C5" s="63"/>
      <c r="D5" s="62"/>
      <c r="E5" s="62" t="s">
        <v>7</v>
      </c>
      <c r="F5" s="84" t="s">
        <v>8</v>
      </c>
      <c r="G5" s="84" t="s">
        <v>9</v>
      </c>
      <c r="H5" s="62" t="s">
        <v>10</v>
      </c>
      <c r="I5" s="62" t="s">
        <v>11</v>
      </c>
      <c r="J5" s="62" t="s">
        <v>12</v>
      </c>
    </row>
    <row r="6" ht="25" customHeight="true" spans="1:10">
      <c r="A6" s="64"/>
      <c r="B6" s="62" t="s">
        <v>13</v>
      </c>
      <c r="C6" s="63" t="s">
        <v>14</v>
      </c>
      <c r="D6" s="64" t="s">
        <v>15</v>
      </c>
      <c r="E6" s="85"/>
      <c r="F6" s="86"/>
      <c r="G6" s="86"/>
      <c r="H6" s="85"/>
      <c r="I6" s="64"/>
      <c r="J6" s="64"/>
    </row>
    <row r="7" ht="40" customHeight="true" spans="1:12">
      <c r="A7" s="65">
        <v>1</v>
      </c>
      <c r="B7" s="66" t="s">
        <v>16</v>
      </c>
      <c r="C7" s="67" t="s">
        <v>17</v>
      </c>
      <c r="D7" s="68">
        <v>630000</v>
      </c>
      <c r="E7" s="68">
        <f t="shared" ref="E7:E19" si="0">D7</f>
        <v>630000</v>
      </c>
      <c r="F7" s="87"/>
      <c r="G7" s="87"/>
      <c r="H7" s="68">
        <f t="shared" ref="H7:H9" si="1">E7</f>
        <v>630000</v>
      </c>
      <c r="I7" s="68"/>
      <c r="J7" s="66" t="s">
        <v>18</v>
      </c>
      <c r="L7" s="50"/>
    </row>
    <row r="8" ht="45" customHeight="true" spans="1:10">
      <c r="A8" s="65">
        <v>2</v>
      </c>
      <c r="B8" s="69" t="s">
        <v>19</v>
      </c>
      <c r="C8" s="70" t="s">
        <v>20</v>
      </c>
      <c r="D8" s="68">
        <v>10000000</v>
      </c>
      <c r="E8" s="68">
        <f t="shared" si="0"/>
        <v>10000000</v>
      </c>
      <c r="F8" s="88"/>
      <c r="G8" s="88"/>
      <c r="H8" s="68">
        <f t="shared" si="1"/>
        <v>10000000</v>
      </c>
      <c r="I8" s="92"/>
      <c r="J8" s="93" t="s">
        <v>21</v>
      </c>
    </row>
    <row r="9" ht="56" customHeight="true" spans="1:10">
      <c r="A9" s="65">
        <v>3</v>
      </c>
      <c r="B9" s="66" t="s">
        <v>22</v>
      </c>
      <c r="C9" s="67" t="s">
        <v>23</v>
      </c>
      <c r="D9" s="68">
        <v>46703615</v>
      </c>
      <c r="E9" s="68">
        <f t="shared" si="0"/>
        <v>46703615</v>
      </c>
      <c r="F9" s="87"/>
      <c r="G9" s="87"/>
      <c r="H9" s="87">
        <f t="shared" si="1"/>
        <v>46703615</v>
      </c>
      <c r="I9" s="87"/>
      <c r="J9" s="94"/>
    </row>
    <row r="10" ht="54" customHeight="true" spans="1:10">
      <c r="A10" s="65">
        <v>4</v>
      </c>
      <c r="B10" s="66" t="s">
        <v>24</v>
      </c>
      <c r="C10" s="67" t="s">
        <v>25</v>
      </c>
      <c r="D10" s="68">
        <v>96000000</v>
      </c>
      <c r="E10" s="68">
        <f t="shared" si="0"/>
        <v>96000000</v>
      </c>
      <c r="F10" s="87">
        <f>460803.54+4192.99</f>
        <v>464996.53</v>
      </c>
      <c r="G10" s="87">
        <v>460803.54</v>
      </c>
      <c r="H10" s="87">
        <f>E10-4237363.96</f>
        <v>91762636.04</v>
      </c>
      <c r="I10" s="87">
        <f>E10+F10-G10-H10</f>
        <v>4241556.94999999</v>
      </c>
      <c r="J10" s="94"/>
    </row>
    <row r="11" ht="64" customHeight="true" spans="1:10">
      <c r="A11" s="65">
        <v>5</v>
      </c>
      <c r="B11" s="66" t="s">
        <v>26</v>
      </c>
      <c r="C11" s="67" t="s">
        <v>27</v>
      </c>
      <c r="D11" s="68">
        <v>270000</v>
      </c>
      <c r="E11" s="68">
        <f t="shared" si="0"/>
        <v>270000</v>
      </c>
      <c r="F11" s="87"/>
      <c r="G11" s="87"/>
      <c r="H11" s="87">
        <f t="shared" ref="H11:H20" si="2">E11</f>
        <v>270000</v>
      </c>
      <c r="I11" s="87"/>
      <c r="J11" s="94"/>
    </row>
    <row r="12" ht="65" customHeight="true" spans="1:10">
      <c r="A12" s="65">
        <v>6</v>
      </c>
      <c r="B12" s="66" t="s">
        <v>28</v>
      </c>
      <c r="C12" s="67" t="s">
        <v>29</v>
      </c>
      <c r="D12" s="68">
        <v>1940000</v>
      </c>
      <c r="E12" s="68">
        <f t="shared" si="0"/>
        <v>1940000</v>
      </c>
      <c r="F12" s="87"/>
      <c r="G12" s="87"/>
      <c r="H12" s="87">
        <f t="shared" si="2"/>
        <v>1940000</v>
      </c>
      <c r="I12" s="87"/>
      <c r="J12" s="94"/>
    </row>
    <row r="13" ht="57" customHeight="true" spans="1:10">
      <c r="A13" s="65">
        <v>7</v>
      </c>
      <c r="B13" s="66" t="s">
        <v>30</v>
      </c>
      <c r="C13" s="67" t="s">
        <v>31</v>
      </c>
      <c r="D13" s="68">
        <v>12079702.68</v>
      </c>
      <c r="E13" s="68">
        <f t="shared" si="0"/>
        <v>12079702.68</v>
      </c>
      <c r="F13" s="87"/>
      <c r="G13" s="87"/>
      <c r="H13" s="87">
        <f t="shared" si="2"/>
        <v>12079702.68</v>
      </c>
      <c r="I13" s="87"/>
      <c r="J13" s="94"/>
    </row>
    <row r="14" ht="60" customHeight="true" spans="1:10">
      <c r="A14" s="65">
        <v>8</v>
      </c>
      <c r="B14" s="66" t="s">
        <v>32</v>
      </c>
      <c r="C14" s="67" t="s">
        <v>33</v>
      </c>
      <c r="D14" s="68">
        <v>20920297.32</v>
      </c>
      <c r="E14" s="68">
        <f t="shared" si="0"/>
        <v>20920297.32</v>
      </c>
      <c r="F14" s="87"/>
      <c r="G14" s="87"/>
      <c r="H14" s="87">
        <f t="shared" si="2"/>
        <v>20920297.32</v>
      </c>
      <c r="I14" s="87">
        <f>E14-H14</f>
        <v>0</v>
      </c>
      <c r="J14" s="94"/>
    </row>
    <row r="15" ht="33" customHeight="true" spans="1:10">
      <c r="A15" s="65">
        <v>9</v>
      </c>
      <c r="B15" s="66" t="s">
        <v>34</v>
      </c>
      <c r="C15" s="67" t="s">
        <v>35</v>
      </c>
      <c r="D15" s="68">
        <v>2323316.16</v>
      </c>
      <c r="E15" s="68">
        <f t="shared" si="0"/>
        <v>2323316.16</v>
      </c>
      <c r="F15" s="87"/>
      <c r="G15" s="87"/>
      <c r="H15" s="87">
        <f t="shared" si="2"/>
        <v>2323316.16</v>
      </c>
      <c r="I15" s="87"/>
      <c r="J15" s="95" t="s">
        <v>34</v>
      </c>
    </row>
    <row r="16" ht="31" customHeight="true" spans="1:10">
      <c r="A16" s="65">
        <v>10</v>
      </c>
      <c r="B16" s="66" t="s">
        <v>34</v>
      </c>
      <c r="C16" s="71" t="s">
        <v>36</v>
      </c>
      <c r="D16" s="68">
        <v>2323316.16</v>
      </c>
      <c r="E16" s="68">
        <f t="shared" si="0"/>
        <v>2323316.16</v>
      </c>
      <c r="F16" s="87"/>
      <c r="G16" s="87"/>
      <c r="H16" s="87">
        <f t="shared" si="2"/>
        <v>2323316.16</v>
      </c>
      <c r="I16" s="87"/>
      <c r="J16" s="95" t="s">
        <v>34</v>
      </c>
    </row>
    <row r="17" ht="28" customHeight="true" spans="1:10">
      <c r="A17" s="65">
        <v>11</v>
      </c>
      <c r="B17" s="66" t="s">
        <v>34</v>
      </c>
      <c r="C17" s="71" t="s">
        <v>37</v>
      </c>
      <c r="D17" s="68">
        <v>1892053.96</v>
      </c>
      <c r="E17" s="68">
        <f t="shared" si="0"/>
        <v>1892053.96</v>
      </c>
      <c r="F17" s="87"/>
      <c r="G17" s="87"/>
      <c r="H17" s="87">
        <f t="shared" si="2"/>
        <v>1892053.96</v>
      </c>
      <c r="I17" s="87"/>
      <c r="J17" s="95" t="s">
        <v>34</v>
      </c>
    </row>
    <row r="18" ht="33" customHeight="true" spans="1:10">
      <c r="A18" s="65">
        <v>12</v>
      </c>
      <c r="B18" s="66" t="s">
        <v>34</v>
      </c>
      <c r="C18" s="71" t="s">
        <v>38</v>
      </c>
      <c r="D18" s="68">
        <v>1136681.96</v>
      </c>
      <c r="E18" s="68">
        <f t="shared" si="0"/>
        <v>1136681.96</v>
      </c>
      <c r="F18" s="87"/>
      <c r="G18" s="87"/>
      <c r="H18" s="87">
        <f t="shared" si="2"/>
        <v>1136681.96</v>
      </c>
      <c r="I18" s="87"/>
      <c r="J18" s="95" t="s">
        <v>34</v>
      </c>
    </row>
    <row r="19" ht="31" customHeight="true" spans="1:10">
      <c r="A19" s="65">
        <v>13</v>
      </c>
      <c r="B19" s="66" t="s">
        <v>34</v>
      </c>
      <c r="C19" s="71" t="s">
        <v>39</v>
      </c>
      <c r="D19" s="68">
        <v>72483.43</v>
      </c>
      <c r="E19" s="68">
        <f t="shared" si="0"/>
        <v>72483.43</v>
      </c>
      <c r="F19" s="87"/>
      <c r="G19" s="87"/>
      <c r="H19" s="87">
        <f t="shared" si="2"/>
        <v>72483.43</v>
      </c>
      <c r="I19" s="87"/>
      <c r="J19" s="95" t="s">
        <v>34</v>
      </c>
    </row>
    <row r="20" s="51" customFormat="true" ht="31" customHeight="true" spans="1:10">
      <c r="A20" s="65">
        <v>14</v>
      </c>
      <c r="B20" s="71" t="s">
        <v>34</v>
      </c>
      <c r="C20" s="71" t="s">
        <v>40</v>
      </c>
      <c r="D20" s="72">
        <v>243500</v>
      </c>
      <c r="E20" s="72">
        <v>243500</v>
      </c>
      <c r="F20" s="89"/>
      <c r="G20" s="89"/>
      <c r="H20" s="87">
        <f t="shared" si="2"/>
        <v>243500</v>
      </c>
      <c r="I20" s="96"/>
      <c r="J20" s="95" t="s">
        <v>34</v>
      </c>
    </row>
    <row r="21" ht="25" customHeight="true" spans="1:10">
      <c r="A21" s="73" t="s">
        <v>41</v>
      </c>
      <c r="B21" s="74"/>
      <c r="C21" s="75"/>
      <c r="D21" s="76">
        <f t="shared" ref="D21:I21" si="3">SUM(D7:D20)</f>
        <v>196534966.67</v>
      </c>
      <c r="E21" s="76">
        <f t="shared" si="3"/>
        <v>196534966.67</v>
      </c>
      <c r="F21" s="76">
        <f t="shared" si="3"/>
        <v>464996.53</v>
      </c>
      <c r="G21" s="76">
        <f t="shared" si="3"/>
        <v>460803.54</v>
      </c>
      <c r="H21" s="76">
        <f t="shared" si="3"/>
        <v>192297602.71</v>
      </c>
      <c r="I21" s="76">
        <f t="shared" si="3"/>
        <v>4241556.94999999</v>
      </c>
      <c r="J21" s="94"/>
    </row>
    <row r="22" ht="26" customHeight="true" spans="1:10">
      <c r="A22" s="77"/>
      <c r="B22" s="77" t="s">
        <v>42</v>
      </c>
      <c r="C22" s="78"/>
      <c r="D22" s="77"/>
      <c r="E22" s="77"/>
      <c r="F22" s="78"/>
      <c r="G22" s="78"/>
      <c r="H22" s="77"/>
      <c r="I22" s="97"/>
      <c r="J22" s="77"/>
    </row>
    <row r="23" spans="1:10">
      <c r="A23" s="79"/>
      <c r="B23" s="79"/>
      <c r="C23" s="80"/>
      <c r="D23" s="79"/>
      <c r="E23" s="79"/>
      <c r="F23" s="80"/>
      <c r="G23" s="80"/>
      <c r="H23" s="79"/>
      <c r="I23" s="98"/>
      <c r="J23" s="79"/>
    </row>
    <row r="24" spans="5:5">
      <c r="E24" s="90"/>
    </row>
    <row r="25" ht="21" spans="4:4">
      <c r="D25" s="81"/>
    </row>
  </sheetData>
  <mergeCells count="12">
    <mergeCell ref="A1:B1"/>
    <mergeCell ref="A2:J2"/>
    <mergeCell ref="A3:J3"/>
    <mergeCell ref="B5:D5"/>
    <mergeCell ref="A21:C21"/>
    <mergeCell ref="A5:A6"/>
    <mergeCell ref="E5:E6"/>
    <mergeCell ref="F5:F6"/>
    <mergeCell ref="G5:G6"/>
    <mergeCell ref="H5:H6"/>
    <mergeCell ref="I5:I6"/>
    <mergeCell ref="J5:J6"/>
  </mergeCells>
  <pageMargins left="0.275" right="0.156944444444444" top="0.747916666666667" bottom="0.786805555555556" header="0.5" footer="0.5"/>
  <pageSetup paperSize="9" scale="94" orientation="landscape" horizontalDpi="600"/>
  <headerFooter>
    <oddFooter>&amp;C第 &amp;P 页，共 &amp;N 页</oddFooter>
  </headerFooter>
  <ignoredErrors>
    <ignoredError sqref="H10" 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view="pageBreakPreview" zoomScaleNormal="100" zoomScaleSheetLayoutView="100" workbookViewId="0">
      <selection activeCell="A1" sqref="A1"/>
    </sheetView>
  </sheetViews>
  <sheetFormatPr defaultColWidth="8.73333333333333" defaultRowHeight="13.5" outlineLevelCol="7"/>
  <cols>
    <col min="1" max="1" width="5.35833333333333" customWidth="true"/>
    <col min="2" max="2" width="24.2" style="6" customWidth="true"/>
    <col min="3" max="3" width="25.1" style="6" customWidth="true"/>
    <col min="4" max="4" width="16.225" customWidth="true"/>
    <col min="5" max="5" width="18" customWidth="true"/>
    <col min="6" max="6" width="15.6666666666667" customWidth="true"/>
    <col min="7" max="7" width="16" customWidth="true"/>
    <col min="8" max="8" width="8.73333333333333" customWidth="true"/>
    <col min="10" max="10" width="12.7333333333333" customWidth="true"/>
  </cols>
  <sheetData>
    <row r="1" ht="14.25" spans="1:2">
      <c r="A1" s="7" t="s">
        <v>43</v>
      </c>
      <c r="B1" s="8"/>
    </row>
    <row r="2" ht="20.25" spans="1:8">
      <c r="A2" s="9" t="s">
        <v>44</v>
      </c>
      <c r="B2" s="9"/>
      <c r="C2" s="9"/>
      <c r="D2" s="9"/>
      <c r="E2" s="9"/>
      <c r="F2" s="9"/>
      <c r="G2" s="9"/>
      <c r="H2" s="9"/>
    </row>
    <row r="3" ht="19" customHeight="true" spans="1:8">
      <c r="A3" s="10" t="s">
        <v>45</v>
      </c>
      <c r="B3" s="10"/>
      <c r="C3" s="10"/>
      <c r="D3" s="10"/>
      <c r="E3" s="10"/>
      <c r="F3" s="10"/>
      <c r="G3" s="10"/>
      <c r="H3" s="10"/>
    </row>
    <row r="4" ht="55" customHeight="true" spans="1:8">
      <c r="A4" s="11" t="s">
        <v>5</v>
      </c>
      <c r="B4" s="11" t="s">
        <v>46</v>
      </c>
      <c r="C4" s="11" t="s">
        <v>47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12</v>
      </c>
    </row>
    <row r="5" s="1" customFormat="true" ht="40" customHeight="true" spans="1:8">
      <c r="A5" s="12">
        <v>1</v>
      </c>
      <c r="B5" s="12" t="s">
        <v>52</v>
      </c>
      <c r="C5" s="12" t="s">
        <v>53</v>
      </c>
      <c r="D5" s="13">
        <f>91427130.16+5257629.08</f>
        <v>96684759.24</v>
      </c>
      <c r="E5" s="27">
        <v>88288941.8</v>
      </c>
      <c r="F5" s="33">
        <v>73099953.15</v>
      </c>
      <c r="G5" s="33">
        <f>E5-F5</f>
        <v>15188988.65</v>
      </c>
      <c r="H5" s="12"/>
    </row>
    <row r="6" s="1" customFormat="true" ht="33" customHeight="true" spans="1:8">
      <c r="A6" s="12">
        <v>2</v>
      </c>
      <c r="B6" s="12" t="s">
        <v>54</v>
      </c>
      <c r="C6" s="12" t="s">
        <v>55</v>
      </c>
      <c r="D6" s="13">
        <v>42383480.26</v>
      </c>
      <c r="E6" s="27">
        <v>44067062.32</v>
      </c>
      <c r="F6" s="13">
        <v>31520993.58</v>
      </c>
      <c r="G6" s="33">
        <f t="shared" ref="G6:G17" si="0">E6-F6</f>
        <v>12546068.74</v>
      </c>
      <c r="H6" s="12"/>
    </row>
    <row r="7" s="1" customFormat="true" ht="43" customHeight="true" spans="1:8">
      <c r="A7" s="12">
        <v>3</v>
      </c>
      <c r="B7" s="12" t="s">
        <v>56</v>
      </c>
      <c r="C7" s="12" t="s">
        <v>57</v>
      </c>
      <c r="D7" s="13">
        <v>5166324.04</v>
      </c>
      <c r="E7" s="27">
        <v>3132834.03</v>
      </c>
      <c r="F7" s="13">
        <v>3536652.57</v>
      </c>
      <c r="G7" s="33">
        <f t="shared" si="0"/>
        <v>-403818.54</v>
      </c>
      <c r="H7" s="12"/>
    </row>
    <row r="8" s="1" customFormat="true" ht="36" customHeight="true" spans="1:8">
      <c r="A8" s="12">
        <v>4</v>
      </c>
      <c r="B8" s="12" t="s">
        <v>58</v>
      </c>
      <c r="C8" s="14" t="s">
        <v>59</v>
      </c>
      <c r="D8" s="13">
        <v>2245000</v>
      </c>
      <c r="E8" s="27">
        <f>D8</f>
        <v>2245000</v>
      </c>
      <c r="F8" s="13">
        <v>2132750</v>
      </c>
      <c r="G8" s="33">
        <f t="shared" si="0"/>
        <v>112250</v>
      </c>
      <c r="H8" s="12"/>
    </row>
    <row r="9" s="1" customFormat="true" ht="31" customHeight="true" spans="1:8">
      <c r="A9" s="12">
        <v>5</v>
      </c>
      <c r="B9" s="12" t="s">
        <v>60</v>
      </c>
      <c r="C9" s="12" t="s">
        <v>61</v>
      </c>
      <c r="D9" s="13">
        <v>12328900</v>
      </c>
      <c r="E9" s="27">
        <v>11794462.48</v>
      </c>
      <c r="F9" s="13">
        <f>7514692.72+1073527.53</f>
        <v>8588220.25</v>
      </c>
      <c r="G9" s="33">
        <f t="shared" si="0"/>
        <v>3206242.23</v>
      </c>
      <c r="H9" s="12"/>
    </row>
    <row r="10" s="1" customFormat="true" ht="36" customHeight="true" spans="1:8">
      <c r="A10" s="12">
        <v>6</v>
      </c>
      <c r="B10" s="12" t="s">
        <v>62</v>
      </c>
      <c r="C10" s="12" t="s">
        <v>63</v>
      </c>
      <c r="D10" s="13">
        <v>1036000</v>
      </c>
      <c r="E10" s="27">
        <v>978040.97</v>
      </c>
      <c r="F10" s="13">
        <v>880236.87</v>
      </c>
      <c r="G10" s="33">
        <f t="shared" si="0"/>
        <v>97804.1</v>
      </c>
      <c r="H10" s="12"/>
    </row>
    <row r="11" s="1" customFormat="true" ht="39" customHeight="true" spans="1:8">
      <c r="A11" s="12">
        <v>7</v>
      </c>
      <c r="B11" s="12" t="s">
        <v>64</v>
      </c>
      <c r="C11" s="12" t="s">
        <v>65</v>
      </c>
      <c r="D11" s="13">
        <v>631373.9</v>
      </c>
      <c r="E11" s="34">
        <f>D11</f>
        <v>631373.9</v>
      </c>
      <c r="F11" s="33">
        <v>631373.9</v>
      </c>
      <c r="G11" s="33">
        <f t="shared" si="0"/>
        <v>0</v>
      </c>
      <c r="H11" s="12"/>
    </row>
    <row r="12" s="1" customFormat="true" ht="40" customHeight="true" spans="1:8">
      <c r="A12" s="12">
        <v>8</v>
      </c>
      <c r="B12" s="12" t="s">
        <v>66</v>
      </c>
      <c r="C12" s="12" t="s">
        <v>65</v>
      </c>
      <c r="D12" s="13">
        <v>56373.9</v>
      </c>
      <c r="E12" s="35"/>
      <c r="F12" s="33"/>
      <c r="G12" s="33">
        <f t="shared" si="0"/>
        <v>0</v>
      </c>
      <c r="H12" s="12"/>
    </row>
    <row r="13" s="1" customFormat="true" ht="37" customHeight="true" spans="1:8">
      <c r="A13" s="12">
        <v>9</v>
      </c>
      <c r="B13" s="12" t="s">
        <v>67</v>
      </c>
      <c r="C13" s="15" t="s">
        <v>68</v>
      </c>
      <c r="D13" s="13">
        <v>345000</v>
      </c>
      <c r="E13" s="27">
        <f>D13</f>
        <v>345000</v>
      </c>
      <c r="F13" s="13">
        <v>345000</v>
      </c>
      <c r="G13" s="33">
        <f t="shared" si="0"/>
        <v>0</v>
      </c>
      <c r="H13" s="12"/>
    </row>
    <row r="14" s="2" customFormat="true" ht="41" customHeight="true" spans="1:8">
      <c r="A14" s="12">
        <v>10</v>
      </c>
      <c r="B14" s="16" t="s">
        <v>69</v>
      </c>
      <c r="C14" s="16" t="s">
        <v>70</v>
      </c>
      <c r="D14" s="17">
        <v>15085.4</v>
      </c>
      <c r="E14" s="27">
        <f>D14</f>
        <v>15085.4</v>
      </c>
      <c r="F14" s="17">
        <v>15085.4</v>
      </c>
      <c r="G14" s="36">
        <f t="shared" si="0"/>
        <v>0</v>
      </c>
      <c r="H14" s="16" t="s">
        <v>34</v>
      </c>
    </row>
    <row r="15" s="1" customFormat="true" ht="34" customHeight="true" spans="1:8">
      <c r="A15" s="12">
        <v>11</v>
      </c>
      <c r="B15" s="12" t="s">
        <v>40</v>
      </c>
      <c r="C15" s="12" t="s">
        <v>65</v>
      </c>
      <c r="D15" s="13">
        <v>487000</v>
      </c>
      <c r="E15" s="34">
        <v>497143.59</v>
      </c>
      <c r="F15" s="13">
        <v>243500</v>
      </c>
      <c r="G15" s="33">
        <f t="shared" si="0"/>
        <v>253643.59</v>
      </c>
      <c r="H15" s="12" t="s">
        <v>34</v>
      </c>
    </row>
    <row r="16" s="1" customFormat="true" ht="35" customHeight="true" spans="1:8">
      <c r="A16" s="12">
        <v>12</v>
      </c>
      <c r="B16" s="12" t="s">
        <v>71</v>
      </c>
      <c r="C16" s="12" t="s">
        <v>72</v>
      </c>
      <c r="D16" s="13">
        <v>149001.93</v>
      </c>
      <c r="E16" s="27">
        <v>155400</v>
      </c>
      <c r="F16" s="13">
        <v>155384.01</v>
      </c>
      <c r="G16" s="33">
        <f t="shared" si="0"/>
        <v>15.9899999999907</v>
      </c>
      <c r="H16" s="12"/>
    </row>
    <row r="17" s="2" customFormat="true" ht="43" customHeight="true" spans="1:8">
      <c r="A17" s="12">
        <v>13</v>
      </c>
      <c r="B17" s="18" t="s">
        <v>73</v>
      </c>
      <c r="C17" s="16"/>
      <c r="D17" s="17">
        <v>12734.03</v>
      </c>
      <c r="E17" s="27">
        <f>D17</f>
        <v>12734.03</v>
      </c>
      <c r="F17" s="37">
        <f>D17</f>
        <v>12734.03</v>
      </c>
      <c r="G17" s="36">
        <f t="shared" si="0"/>
        <v>0</v>
      </c>
      <c r="H17" s="16" t="s">
        <v>34</v>
      </c>
    </row>
    <row r="18" s="2" customFormat="true" ht="37" customHeight="true" spans="1:8">
      <c r="A18" s="12">
        <v>14</v>
      </c>
      <c r="B18" s="18" t="s">
        <v>74</v>
      </c>
      <c r="C18" s="18" t="s">
        <v>75</v>
      </c>
      <c r="D18" s="19">
        <v>330000</v>
      </c>
      <c r="E18" s="38">
        <v>330000</v>
      </c>
      <c r="F18" s="39">
        <v>330000</v>
      </c>
      <c r="G18" s="40"/>
      <c r="H18" s="41"/>
    </row>
    <row r="19" s="3" customFormat="true" ht="35" customHeight="true" spans="1:8">
      <c r="A19" s="12">
        <v>15</v>
      </c>
      <c r="B19" s="20" t="s">
        <v>76</v>
      </c>
      <c r="C19" s="20" t="s">
        <v>77</v>
      </c>
      <c r="D19" s="21">
        <v>326699.25</v>
      </c>
      <c r="E19" s="34">
        <v>326699.25</v>
      </c>
      <c r="F19" s="21">
        <v>326699.25</v>
      </c>
      <c r="G19" s="42"/>
      <c r="H19" s="43"/>
    </row>
    <row r="20" s="1" customFormat="true" ht="25" customHeight="true" spans="1:8">
      <c r="A20" s="22" t="s">
        <v>78</v>
      </c>
      <c r="B20" s="23"/>
      <c r="C20" s="24"/>
      <c r="D20" s="25">
        <f>SUM(D5:D19)</f>
        <v>162197731.95</v>
      </c>
      <c r="E20" s="25">
        <f>SUM(E5:E19)</f>
        <v>152819777.77</v>
      </c>
      <c r="F20" s="25">
        <f>SUM(F5:F19)</f>
        <v>121818583.01</v>
      </c>
      <c r="G20" s="44">
        <f>SUM(G5:G17)</f>
        <v>31001194.76</v>
      </c>
      <c r="H20" s="14"/>
    </row>
    <row r="21" s="1" customFormat="true" ht="46" customHeight="true" spans="1:8">
      <c r="A21" s="12">
        <v>16</v>
      </c>
      <c r="B21" s="12" t="s">
        <v>79</v>
      </c>
      <c r="C21" s="12" t="s">
        <v>80</v>
      </c>
      <c r="D21" s="13">
        <v>1750000</v>
      </c>
      <c r="E21" s="13">
        <f>D21</f>
        <v>1750000</v>
      </c>
      <c r="F21" s="13">
        <v>1750000</v>
      </c>
      <c r="G21" s="13">
        <f>E21-F21</f>
        <v>0</v>
      </c>
      <c r="H21" s="12"/>
    </row>
    <row r="22" s="1" customFormat="true" ht="43" customHeight="true" spans="1:8">
      <c r="A22" s="12">
        <v>17</v>
      </c>
      <c r="B22" s="15" t="s">
        <v>81</v>
      </c>
      <c r="C22" s="15" t="s">
        <v>80</v>
      </c>
      <c r="D22" s="21">
        <v>960000</v>
      </c>
      <c r="E22" s="13">
        <f t="shared" ref="E22:E46" si="1">D22</f>
        <v>960000</v>
      </c>
      <c r="F22" s="21">
        <v>854500</v>
      </c>
      <c r="G22" s="13">
        <f t="shared" ref="G22:G46" si="2">E22-F22</f>
        <v>105500</v>
      </c>
      <c r="H22" s="12"/>
    </row>
    <row r="23" s="1" customFormat="true" ht="36" customHeight="true" spans="1:8">
      <c r="A23" s="12">
        <v>18</v>
      </c>
      <c r="B23" s="12" t="s">
        <v>82</v>
      </c>
      <c r="C23" s="12" t="s">
        <v>83</v>
      </c>
      <c r="D23" s="13">
        <v>130000</v>
      </c>
      <c r="E23" s="13">
        <f t="shared" si="1"/>
        <v>130000</v>
      </c>
      <c r="F23" s="21">
        <f>89433.68+25552.48</f>
        <v>114986.16</v>
      </c>
      <c r="G23" s="13">
        <f t="shared" si="2"/>
        <v>15013.84</v>
      </c>
      <c r="H23" s="12"/>
    </row>
    <row r="24" s="1" customFormat="true" ht="36" customHeight="true" spans="1:8">
      <c r="A24" s="12">
        <v>19</v>
      </c>
      <c r="B24" s="12" t="s">
        <v>84</v>
      </c>
      <c r="C24" s="12" t="s">
        <v>83</v>
      </c>
      <c r="D24" s="13">
        <v>55680</v>
      </c>
      <c r="E24" s="13">
        <f t="shared" si="1"/>
        <v>55680</v>
      </c>
      <c r="F24" s="21">
        <v>55680</v>
      </c>
      <c r="G24" s="13">
        <f t="shared" si="2"/>
        <v>0</v>
      </c>
      <c r="H24" s="12"/>
    </row>
    <row r="25" s="1" customFormat="true" ht="33" customHeight="true" spans="1:8">
      <c r="A25" s="12">
        <v>20</v>
      </c>
      <c r="B25" s="12" t="s">
        <v>85</v>
      </c>
      <c r="C25" s="12" t="s">
        <v>83</v>
      </c>
      <c r="D25" s="13">
        <v>14000</v>
      </c>
      <c r="E25" s="13">
        <f t="shared" si="1"/>
        <v>14000</v>
      </c>
      <c r="F25" s="21">
        <v>14000</v>
      </c>
      <c r="G25" s="13">
        <f t="shared" si="2"/>
        <v>0</v>
      </c>
      <c r="H25" s="12"/>
    </row>
    <row r="26" s="1" customFormat="true" ht="44" customHeight="true" spans="1:8">
      <c r="A26" s="12">
        <v>21</v>
      </c>
      <c r="B26" s="12" t="s">
        <v>86</v>
      </c>
      <c r="C26" s="12" t="s">
        <v>87</v>
      </c>
      <c r="D26" s="13">
        <v>7000</v>
      </c>
      <c r="E26" s="13">
        <f t="shared" si="1"/>
        <v>7000</v>
      </c>
      <c r="F26" s="21">
        <v>7000</v>
      </c>
      <c r="G26" s="13">
        <f t="shared" si="2"/>
        <v>0</v>
      </c>
      <c r="H26" s="12"/>
    </row>
    <row r="27" s="1" customFormat="true" ht="32" customHeight="true" spans="1:8">
      <c r="A27" s="12">
        <v>22</v>
      </c>
      <c r="B27" s="12" t="s">
        <v>88</v>
      </c>
      <c r="C27" s="12" t="s">
        <v>89</v>
      </c>
      <c r="D27" s="13">
        <v>900706.81</v>
      </c>
      <c r="E27" s="13">
        <f t="shared" si="1"/>
        <v>900706.81</v>
      </c>
      <c r="F27" s="21">
        <v>343770.5</v>
      </c>
      <c r="G27" s="13">
        <f t="shared" si="2"/>
        <v>556936.31</v>
      </c>
      <c r="H27" s="12"/>
    </row>
    <row r="28" s="1" customFormat="true" ht="40" customHeight="true" spans="1:8">
      <c r="A28" s="12">
        <v>23</v>
      </c>
      <c r="B28" s="12" t="s">
        <v>90</v>
      </c>
      <c r="C28" s="12" t="s">
        <v>91</v>
      </c>
      <c r="D28" s="13">
        <v>1320000</v>
      </c>
      <c r="E28" s="13">
        <f t="shared" si="1"/>
        <v>1320000</v>
      </c>
      <c r="F28" s="21">
        <v>1056000</v>
      </c>
      <c r="G28" s="13">
        <f t="shared" si="2"/>
        <v>264000</v>
      </c>
      <c r="H28" s="12"/>
    </row>
    <row r="29" s="1" customFormat="true" ht="39" customHeight="true" spans="1:8">
      <c r="A29" s="12">
        <v>24</v>
      </c>
      <c r="B29" s="12" t="s">
        <v>92</v>
      </c>
      <c r="C29" s="15" t="s">
        <v>93</v>
      </c>
      <c r="D29" s="13">
        <v>476300</v>
      </c>
      <c r="E29" s="13">
        <f t="shared" si="1"/>
        <v>476300</v>
      </c>
      <c r="F29" s="21">
        <v>420400</v>
      </c>
      <c r="G29" s="13">
        <f t="shared" si="2"/>
        <v>55900</v>
      </c>
      <c r="H29" s="45"/>
    </row>
    <row r="30" s="4" customFormat="true" ht="36" customHeight="true" spans="1:8">
      <c r="A30" s="12">
        <v>25</v>
      </c>
      <c r="B30" s="26" t="s">
        <v>94</v>
      </c>
      <c r="C30" s="26" t="s">
        <v>95</v>
      </c>
      <c r="D30" s="27">
        <v>120000</v>
      </c>
      <c r="E30" s="27">
        <f t="shared" si="1"/>
        <v>120000</v>
      </c>
      <c r="F30" s="27">
        <v>120000</v>
      </c>
      <c r="G30" s="27">
        <f t="shared" si="2"/>
        <v>0</v>
      </c>
      <c r="H30" s="26" t="s">
        <v>96</v>
      </c>
    </row>
    <row r="31" s="1" customFormat="true" ht="34" customHeight="true" spans="1:8">
      <c r="A31" s="12">
        <v>26</v>
      </c>
      <c r="B31" s="12" t="s">
        <v>97</v>
      </c>
      <c r="C31" s="12" t="s">
        <v>98</v>
      </c>
      <c r="D31" s="13">
        <v>16000</v>
      </c>
      <c r="E31" s="13">
        <f t="shared" si="1"/>
        <v>16000</v>
      </c>
      <c r="F31" s="13">
        <v>16000</v>
      </c>
      <c r="G31" s="13">
        <f t="shared" si="2"/>
        <v>0</v>
      </c>
      <c r="H31" s="12"/>
    </row>
    <row r="32" s="1" customFormat="true" ht="43" customHeight="true" spans="1:8">
      <c r="A32" s="12">
        <v>27</v>
      </c>
      <c r="B32" s="12" t="s">
        <v>99</v>
      </c>
      <c r="C32" s="12" t="s">
        <v>100</v>
      </c>
      <c r="D32" s="13">
        <v>55000</v>
      </c>
      <c r="E32" s="13">
        <f t="shared" si="1"/>
        <v>55000</v>
      </c>
      <c r="F32" s="13">
        <v>55000</v>
      </c>
      <c r="G32" s="13">
        <f t="shared" si="2"/>
        <v>0</v>
      </c>
      <c r="H32" s="12"/>
    </row>
    <row r="33" s="1" customFormat="true" ht="43" customHeight="true" spans="1:8">
      <c r="A33" s="12">
        <v>28</v>
      </c>
      <c r="B33" s="12" t="s">
        <v>101</v>
      </c>
      <c r="C33" s="12" t="s">
        <v>102</v>
      </c>
      <c r="D33" s="13">
        <v>26000</v>
      </c>
      <c r="E33" s="13">
        <f t="shared" si="1"/>
        <v>26000</v>
      </c>
      <c r="F33" s="13">
        <v>26000</v>
      </c>
      <c r="G33" s="13">
        <f t="shared" si="2"/>
        <v>0</v>
      </c>
      <c r="H33" s="12"/>
    </row>
    <row r="34" s="1" customFormat="true" ht="37" customHeight="true" spans="1:8">
      <c r="A34" s="12">
        <v>29</v>
      </c>
      <c r="B34" s="12" t="s">
        <v>103</v>
      </c>
      <c r="C34" s="12" t="s">
        <v>104</v>
      </c>
      <c r="D34" s="13">
        <v>42000</v>
      </c>
      <c r="E34" s="13">
        <f t="shared" si="1"/>
        <v>42000</v>
      </c>
      <c r="F34" s="13">
        <v>42000</v>
      </c>
      <c r="G34" s="13">
        <f t="shared" si="2"/>
        <v>0</v>
      </c>
      <c r="H34" s="12"/>
    </row>
    <row r="35" s="1" customFormat="true" ht="42" customHeight="true" spans="1:8">
      <c r="A35" s="12">
        <v>30</v>
      </c>
      <c r="B35" s="12" t="s">
        <v>105</v>
      </c>
      <c r="C35" s="12" t="s">
        <v>106</v>
      </c>
      <c r="D35" s="13">
        <v>106000</v>
      </c>
      <c r="E35" s="13">
        <f t="shared" si="1"/>
        <v>106000</v>
      </c>
      <c r="F35" s="13">
        <v>106000</v>
      </c>
      <c r="G35" s="13">
        <f t="shared" si="2"/>
        <v>0</v>
      </c>
      <c r="H35" s="12"/>
    </row>
    <row r="36" s="1" customFormat="true" ht="34" customHeight="true" spans="1:8">
      <c r="A36" s="12">
        <v>31</v>
      </c>
      <c r="B36" s="12" t="s">
        <v>107</v>
      </c>
      <c r="C36" s="12" t="s">
        <v>89</v>
      </c>
      <c r="D36" s="13">
        <v>60000</v>
      </c>
      <c r="E36" s="13">
        <f t="shared" si="1"/>
        <v>60000</v>
      </c>
      <c r="F36" s="13">
        <v>60000</v>
      </c>
      <c r="G36" s="13">
        <f t="shared" si="2"/>
        <v>0</v>
      </c>
      <c r="H36" s="12"/>
    </row>
    <row r="37" s="1" customFormat="true" ht="36" customHeight="true" spans="1:8">
      <c r="A37" s="12">
        <v>32</v>
      </c>
      <c r="B37" s="12" t="s">
        <v>108</v>
      </c>
      <c r="C37" s="12" t="s">
        <v>109</v>
      </c>
      <c r="D37" s="13">
        <v>38051</v>
      </c>
      <c r="E37" s="13">
        <f t="shared" si="1"/>
        <v>38051</v>
      </c>
      <c r="F37" s="13">
        <v>38051</v>
      </c>
      <c r="G37" s="13">
        <f t="shared" si="2"/>
        <v>0</v>
      </c>
      <c r="H37" s="12"/>
    </row>
    <row r="38" s="3" customFormat="true" ht="31" customHeight="true" spans="1:8">
      <c r="A38" s="12">
        <v>33</v>
      </c>
      <c r="B38" s="15" t="s">
        <v>110</v>
      </c>
      <c r="C38" s="15" t="s">
        <v>109</v>
      </c>
      <c r="D38" s="21">
        <v>6000</v>
      </c>
      <c r="E38" s="21">
        <v>6000</v>
      </c>
      <c r="F38" s="21">
        <v>6000</v>
      </c>
      <c r="G38" s="46"/>
      <c r="H38" s="45"/>
    </row>
    <row r="39" s="1" customFormat="true" ht="41" customHeight="true" spans="1:8">
      <c r="A39" s="12">
        <v>34</v>
      </c>
      <c r="B39" s="12" t="s">
        <v>111</v>
      </c>
      <c r="C39" s="12" t="s">
        <v>91</v>
      </c>
      <c r="D39" s="13">
        <v>660000</v>
      </c>
      <c r="E39" s="13">
        <f t="shared" ref="E39:E47" si="3">D39</f>
        <v>660000</v>
      </c>
      <c r="F39" s="13">
        <v>561000</v>
      </c>
      <c r="G39" s="13">
        <f t="shared" ref="G39:G47" si="4">E39-F39</f>
        <v>99000</v>
      </c>
      <c r="H39" s="12"/>
    </row>
    <row r="40" s="1" customFormat="true" ht="35" customHeight="true" spans="1:8">
      <c r="A40" s="12">
        <v>35</v>
      </c>
      <c r="B40" s="12" t="s">
        <v>112</v>
      </c>
      <c r="C40" s="12" t="s">
        <v>113</v>
      </c>
      <c r="D40" s="13">
        <v>144000</v>
      </c>
      <c r="E40" s="13">
        <f t="shared" si="3"/>
        <v>144000</v>
      </c>
      <c r="F40" s="13">
        <v>144000</v>
      </c>
      <c r="G40" s="13">
        <f t="shared" si="4"/>
        <v>0</v>
      </c>
      <c r="H40" s="12"/>
    </row>
    <row r="41" s="1" customFormat="true" ht="38" customHeight="true" spans="1:8">
      <c r="A41" s="12">
        <v>36</v>
      </c>
      <c r="B41" s="12" t="s">
        <v>114</v>
      </c>
      <c r="C41" s="12" t="s">
        <v>115</v>
      </c>
      <c r="D41" s="13">
        <v>109884.8</v>
      </c>
      <c r="E41" s="13">
        <f t="shared" si="3"/>
        <v>109884.8</v>
      </c>
      <c r="F41" s="13">
        <v>109884.8</v>
      </c>
      <c r="G41" s="13">
        <f t="shared" si="4"/>
        <v>0</v>
      </c>
      <c r="H41" s="12"/>
    </row>
    <row r="42" s="1" customFormat="true" ht="36" customHeight="true" spans="1:8">
      <c r="A42" s="12">
        <v>37</v>
      </c>
      <c r="B42" s="12" t="s">
        <v>116</v>
      </c>
      <c r="C42" s="12" t="s">
        <v>117</v>
      </c>
      <c r="D42" s="13">
        <v>67000</v>
      </c>
      <c r="E42" s="13">
        <f t="shared" si="3"/>
        <v>67000</v>
      </c>
      <c r="F42" s="13">
        <v>67000</v>
      </c>
      <c r="G42" s="13">
        <f t="shared" si="4"/>
        <v>0</v>
      </c>
      <c r="H42" s="12"/>
    </row>
    <row r="43" s="1" customFormat="true" ht="40" customHeight="true" spans="1:8">
      <c r="A43" s="12">
        <v>38</v>
      </c>
      <c r="B43" s="12" t="s">
        <v>118</v>
      </c>
      <c r="C43" s="12" t="s">
        <v>119</v>
      </c>
      <c r="D43" s="13">
        <v>20600</v>
      </c>
      <c r="E43" s="13">
        <f t="shared" si="3"/>
        <v>20600</v>
      </c>
      <c r="F43" s="13">
        <v>20600</v>
      </c>
      <c r="G43" s="13">
        <f t="shared" si="4"/>
        <v>0</v>
      </c>
      <c r="H43" s="12"/>
    </row>
    <row r="44" s="1" customFormat="true" ht="35" customHeight="true" spans="1:8">
      <c r="A44" s="12">
        <v>39</v>
      </c>
      <c r="B44" s="12" t="s">
        <v>120</v>
      </c>
      <c r="C44" s="12" t="s">
        <v>121</v>
      </c>
      <c r="D44" s="13">
        <v>9000</v>
      </c>
      <c r="E44" s="13">
        <f t="shared" si="3"/>
        <v>9000</v>
      </c>
      <c r="F44" s="13">
        <v>9000</v>
      </c>
      <c r="G44" s="13">
        <f t="shared" si="4"/>
        <v>0</v>
      </c>
      <c r="H44" s="12"/>
    </row>
    <row r="45" s="1" customFormat="true" ht="67" customHeight="true" spans="1:8">
      <c r="A45" s="12">
        <v>40</v>
      </c>
      <c r="B45" s="12" t="s">
        <v>122</v>
      </c>
      <c r="C45" s="12" t="s">
        <v>123</v>
      </c>
      <c r="D45" s="13">
        <v>31700</v>
      </c>
      <c r="E45" s="13">
        <f t="shared" si="3"/>
        <v>31700</v>
      </c>
      <c r="F45" s="13">
        <v>31700</v>
      </c>
      <c r="G45" s="13">
        <f t="shared" si="4"/>
        <v>0</v>
      </c>
      <c r="H45" s="12"/>
    </row>
    <row r="46" s="4" customFormat="true" ht="35" customHeight="true" spans="1:8">
      <c r="A46" s="12">
        <v>41</v>
      </c>
      <c r="B46" s="26" t="s">
        <v>124</v>
      </c>
      <c r="C46" s="26" t="s">
        <v>125</v>
      </c>
      <c r="D46" s="27">
        <v>29664</v>
      </c>
      <c r="E46" s="27">
        <f t="shared" si="3"/>
        <v>29664</v>
      </c>
      <c r="F46" s="27">
        <f>D46</f>
        <v>29664</v>
      </c>
      <c r="G46" s="27">
        <f t="shared" si="4"/>
        <v>0</v>
      </c>
      <c r="H46" s="26" t="s">
        <v>34</v>
      </c>
    </row>
    <row r="47" s="4" customFormat="true" ht="34" customHeight="true" spans="1:8">
      <c r="A47" s="12">
        <v>42</v>
      </c>
      <c r="B47" s="26" t="s">
        <v>126</v>
      </c>
      <c r="C47" s="26" t="s">
        <v>95</v>
      </c>
      <c r="D47" s="27">
        <v>15000</v>
      </c>
      <c r="E47" s="27">
        <f t="shared" si="3"/>
        <v>15000</v>
      </c>
      <c r="F47" s="27">
        <f>D47</f>
        <v>15000</v>
      </c>
      <c r="G47" s="27">
        <f t="shared" si="4"/>
        <v>0</v>
      </c>
      <c r="H47" s="26" t="s">
        <v>34</v>
      </c>
    </row>
    <row r="48" s="4" customFormat="true" ht="36" customHeight="true" spans="1:8">
      <c r="A48" s="12">
        <v>43</v>
      </c>
      <c r="B48" s="26" t="s">
        <v>127</v>
      </c>
      <c r="C48" s="26" t="s">
        <v>128</v>
      </c>
      <c r="D48" s="27">
        <v>15000</v>
      </c>
      <c r="E48" s="27">
        <v>15000</v>
      </c>
      <c r="F48" s="27">
        <v>15000</v>
      </c>
      <c r="G48" s="27"/>
      <c r="H48" s="26"/>
    </row>
    <row r="49" s="5" customFormat="true" ht="52" customHeight="true" spans="1:8">
      <c r="A49" s="12">
        <v>44</v>
      </c>
      <c r="B49" s="26" t="s">
        <v>129</v>
      </c>
      <c r="C49" s="26" t="s">
        <v>130</v>
      </c>
      <c r="D49" s="27">
        <v>8800</v>
      </c>
      <c r="E49" s="27">
        <v>8800</v>
      </c>
      <c r="F49" s="27">
        <v>8800</v>
      </c>
      <c r="G49" s="47"/>
      <c r="H49" s="48"/>
    </row>
    <row r="50" s="5" customFormat="true" ht="35" customHeight="true" spans="1:8">
      <c r="A50" s="12">
        <v>45</v>
      </c>
      <c r="B50" s="28" t="s">
        <v>131</v>
      </c>
      <c r="C50" s="26" t="s">
        <v>132</v>
      </c>
      <c r="D50" s="27">
        <v>3000</v>
      </c>
      <c r="E50" s="27">
        <v>3000</v>
      </c>
      <c r="F50" s="27">
        <v>3000</v>
      </c>
      <c r="G50" s="47"/>
      <c r="H50" s="48"/>
    </row>
    <row r="51" s="1" customFormat="true" ht="25" customHeight="true" spans="1:8">
      <c r="A51" s="29" t="s">
        <v>133</v>
      </c>
      <c r="B51" s="30"/>
      <c r="C51" s="11"/>
      <c r="D51" s="25">
        <f>SUM(D21:D50)</f>
        <v>7196386.61</v>
      </c>
      <c r="E51" s="25">
        <f>SUM(E21:E50)</f>
        <v>7196386.61</v>
      </c>
      <c r="F51" s="25">
        <f>SUM(F21:F50)</f>
        <v>6100036.46</v>
      </c>
      <c r="G51" s="25">
        <f>SUM(G21:G47)</f>
        <v>1096350.15</v>
      </c>
      <c r="H51" s="11"/>
    </row>
    <row r="52" s="1" customFormat="true" ht="38" customHeight="true" spans="1:8">
      <c r="A52" s="12">
        <v>46</v>
      </c>
      <c r="B52" s="12" t="s">
        <v>134</v>
      </c>
      <c r="C52" s="12" t="s">
        <v>135</v>
      </c>
      <c r="D52" s="13">
        <v>7675368.24</v>
      </c>
      <c r="E52" s="13">
        <f>D52</f>
        <v>7675368.24</v>
      </c>
      <c r="F52" s="13">
        <f>D52</f>
        <v>7675368.24</v>
      </c>
      <c r="G52" s="13"/>
      <c r="H52" s="12" t="s">
        <v>34</v>
      </c>
    </row>
    <row r="53" s="1" customFormat="true" ht="56" customHeight="true" spans="1:8">
      <c r="A53" s="12">
        <v>47</v>
      </c>
      <c r="B53" s="12" t="s">
        <v>136</v>
      </c>
      <c r="C53" s="12" t="s">
        <v>137</v>
      </c>
      <c r="D53" s="13">
        <v>56703615</v>
      </c>
      <c r="E53" s="13">
        <f>D53</f>
        <v>56703615</v>
      </c>
      <c r="F53" s="13">
        <f>D53</f>
        <v>56703615</v>
      </c>
      <c r="G53" s="13"/>
      <c r="H53" s="12" t="s">
        <v>138</v>
      </c>
    </row>
    <row r="54" s="1" customFormat="true" ht="25" customHeight="true" spans="1:8">
      <c r="A54" s="29" t="s">
        <v>139</v>
      </c>
      <c r="B54" s="30"/>
      <c r="C54" s="11"/>
      <c r="D54" s="25">
        <f>SUM(D52:D53)</f>
        <v>64378983.24</v>
      </c>
      <c r="E54" s="25">
        <f>SUM(E52:E53)</f>
        <v>64378983.24</v>
      </c>
      <c r="F54" s="25">
        <f>SUM(F52:F53)</f>
        <v>64378983.24</v>
      </c>
      <c r="G54" s="25"/>
      <c r="H54" s="12"/>
    </row>
    <row r="55" s="1" customFormat="true" ht="27" customHeight="true" spans="1:8">
      <c r="A55" s="29" t="s">
        <v>133</v>
      </c>
      <c r="B55" s="30"/>
      <c r="C55" s="11"/>
      <c r="D55" s="25">
        <f>D51+D54</f>
        <v>71575369.85</v>
      </c>
      <c r="E55" s="25">
        <f>E51+E54</f>
        <v>71575369.85</v>
      </c>
      <c r="F55" s="25">
        <f>F51+F54</f>
        <v>70479019.7</v>
      </c>
      <c r="G55" s="25">
        <f>G51+G54</f>
        <v>1096350.15</v>
      </c>
      <c r="H55" s="12"/>
    </row>
    <row r="56" s="1" customFormat="true" ht="19" customHeight="true" spans="1:8">
      <c r="A56" s="31" t="s">
        <v>140</v>
      </c>
      <c r="B56" s="31"/>
      <c r="C56" s="31"/>
      <c r="D56" s="32">
        <f>D20+D55</f>
        <v>233773101.8</v>
      </c>
      <c r="E56" s="32">
        <f>E20+E55</f>
        <v>224395147.62</v>
      </c>
      <c r="F56" s="32">
        <f>F20+F55</f>
        <v>192297602.71</v>
      </c>
      <c r="G56" s="32">
        <f>G20+G55</f>
        <v>32097544.91</v>
      </c>
      <c r="H56" s="31"/>
    </row>
    <row r="65" spans="6:6">
      <c r="F65" s="49"/>
    </row>
  </sheetData>
  <autoFilter ref="A1:H56">
    <extLst/>
  </autoFilter>
  <mergeCells count="7">
    <mergeCell ref="A2:H2"/>
    <mergeCell ref="A3:H3"/>
    <mergeCell ref="A20:B20"/>
    <mergeCell ref="A51:B51"/>
    <mergeCell ref="A54:B54"/>
    <mergeCell ref="A55:B55"/>
    <mergeCell ref="A56:B56"/>
  </mergeCells>
  <pageMargins left="0.751388888888889" right="0.751388888888889" top="0.826388888888889" bottom="0.708333333333333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项目资金使用情况汇总表</vt:lpstr>
      <vt:lpstr>项目资金明细表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</dc:creator>
  <cp:lastModifiedBy>user</cp:lastModifiedBy>
  <dcterms:created xsi:type="dcterms:W3CDTF">2022-07-06T07:04:00Z</dcterms:created>
  <dcterms:modified xsi:type="dcterms:W3CDTF">2025-09-09T09:23:05Z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0A79127515D14CCEB568F4C1E67A5C22_13</vt:lpwstr>
  </property>
  <property fmtid="{D5CDD505-2E9C-101B-9397-08002B2CF9AE}" pid="3" name="KSOProductBuildVer">
    <vt:lpwstr>2052-11.8.2.10251</vt:lpwstr>
  </property>
</Properties>
</file>