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/>
  </bookViews>
  <sheets>
    <sheet name="合同情况表" sheetId="9" r:id="rId1"/>
  </sheets>
  <externalReferences>
    <externalReference r:id="rId2"/>
  </externalReferences>
  <definedNames>
    <definedName name="_xlnm.Print_Titles" localSheetId="0">合同情况表!$1:$4</definedName>
  </definedNames>
  <calcPr calcId="144525"/>
</workbook>
</file>

<file path=xl/sharedStrings.xml><?xml version="1.0" encoding="utf-8"?>
<sst xmlns="http://schemas.openxmlformats.org/spreadsheetml/2006/main" count="129" uniqueCount="89">
  <si>
    <t>附件4</t>
  </si>
  <si>
    <t>玉溪市妇幼保健院迁建项目合同资金支出汇总表</t>
  </si>
  <si>
    <r>
      <rPr>
        <b/>
        <sz val="12"/>
        <color theme="1"/>
        <rFont val="宋体"/>
        <charset val="134"/>
      </rPr>
      <t>截至时间：</t>
    </r>
    <r>
      <rPr>
        <b/>
        <sz val="12"/>
        <color theme="1"/>
        <rFont val="Times New Roman"/>
        <charset val="134"/>
      </rPr>
      <t>2024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Times New Roman"/>
        <charset val="134"/>
      </rPr>
      <t>8</t>
    </r>
    <r>
      <rPr>
        <b/>
        <sz val="12"/>
        <color theme="1"/>
        <rFont val="宋体"/>
        <charset val="134"/>
      </rPr>
      <t>月</t>
    </r>
    <r>
      <rPr>
        <b/>
        <sz val="12"/>
        <color theme="1"/>
        <rFont val="Times New Roman"/>
        <charset val="134"/>
      </rPr>
      <t>31</t>
    </r>
    <r>
      <rPr>
        <b/>
        <sz val="12"/>
        <color theme="1"/>
        <rFont val="宋体"/>
        <charset val="134"/>
      </rPr>
      <t>日</t>
    </r>
  </si>
  <si>
    <t>单位：元</t>
  </si>
  <si>
    <t>序号</t>
  </si>
  <si>
    <t>工程费或其他费</t>
  </si>
  <si>
    <t>施工单位</t>
  </si>
  <si>
    <t>合同金额</t>
  </si>
  <si>
    <t>送审金额</t>
  </si>
  <si>
    <t>工程结算审核
征求意见稿金额</t>
  </si>
  <si>
    <t>备注</t>
  </si>
  <si>
    <t>玉溪市妇幼保健院迁建项目施工总承包</t>
  </si>
  <si>
    <t>丹彤建设工程有限公司</t>
  </si>
  <si>
    <t>未审定（含基坑、外墙门窗采购及安装）</t>
  </si>
  <si>
    <t>电梯采购及安装</t>
  </si>
  <si>
    <t>云南安捷电梯安装维修有限公司</t>
  </si>
  <si>
    <t>未审定</t>
  </si>
  <si>
    <t>室内装修工程</t>
  </si>
  <si>
    <t>科泰建设工程有限公司</t>
  </si>
  <si>
    <t>未审定，总包，三方</t>
  </si>
  <si>
    <t>室外绿化及景观工程</t>
  </si>
  <si>
    <t>云南省玉溪市荣玉建筑工程有限公司</t>
  </si>
  <si>
    <t>智能化建筑系统工程项目</t>
  </si>
  <si>
    <t>云南威耀建设工程有限公司</t>
  </si>
  <si>
    <t>10KV配电工程</t>
  </si>
  <si>
    <t>云南新耀安电力工程有限公司</t>
  </si>
  <si>
    <t>已经审定</t>
  </si>
  <si>
    <t>太极路中段供水管道安装工程施工</t>
  </si>
  <si>
    <t>玉溪市供排水有限公司</t>
  </si>
  <si>
    <t>标识牌设计、制作、安装项目</t>
  </si>
  <si>
    <t>云南尊文广告装饰工程有限公司</t>
  </si>
  <si>
    <t>灯光亮化</t>
  </si>
  <si>
    <t>灯光亮化-增加发光字体补充协议</t>
  </si>
  <si>
    <t>10KV临时用电新建工程</t>
  </si>
  <si>
    <t>云南玉溪中汇电力设备有限责任公司</t>
  </si>
  <si>
    <t>未送审，暂按合同计算</t>
  </si>
  <si>
    <t>施工用电引流线、开关及金具拆除</t>
  </si>
  <si>
    <t>云南玉溪合丰建安工程有限公司</t>
  </si>
  <si>
    <t>太极路市妇幼保健院道路开口绿化移栽</t>
  </si>
  <si>
    <t>建安小计</t>
  </si>
  <si>
    <t>项目方案、初步设计、施工图设计招标</t>
  </si>
  <si>
    <t>开源国际建筑设计院（广州）有限公司</t>
  </si>
  <si>
    <t>未做竣工决算审计，暂按合同计算</t>
  </si>
  <si>
    <t>工程地质勘察</t>
  </si>
  <si>
    <t>云南省玉溪建筑设计院</t>
  </si>
  <si>
    <t>工程地质勘察补充勘察</t>
  </si>
  <si>
    <t>土壤氡浓度检测</t>
  </si>
  <si>
    <t>迁建项目岩土工程勘察监理</t>
  </si>
  <si>
    <t>云南省玉溪市工程建设监理有限责任公司</t>
  </si>
  <si>
    <t>全过程造价咨询服务招标</t>
  </si>
  <si>
    <t>云南云岭工程造价咨询有限公司</t>
  </si>
  <si>
    <t>项目监理服务</t>
  </si>
  <si>
    <t>重庆大地建设项目管理有限公司</t>
  </si>
  <si>
    <t>建设工程质量检测</t>
  </si>
  <si>
    <t>玉溪市建设工程质量检测中心</t>
  </si>
  <si>
    <t>可行性研究报告编制</t>
  </si>
  <si>
    <t>玉溪市规划设计研究院有限公司</t>
  </si>
  <si>
    <t>环境影响报告表编制</t>
  </si>
  <si>
    <t>云南涔霖环保科技有限公司</t>
  </si>
  <si>
    <t>地质灾害危险性评估、压覆矿产资源查询备案</t>
  </si>
  <si>
    <t>云南乔木工程设计咨询有限公司</t>
  </si>
  <si>
    <t>社会稳定风险评估</t>
  </si>
  <si>
    <t>玉溪博安社会稳定风险评估有限公司</t>
  </si>
  <si>
    <t>水土保持方案、监测及验收报告编制</t>
  </si>
  <si>
    <t>云南环丰环保技术服务有限公司</t>
  </si>
  <si>
    <t>勘察设计施工图设计文件审查</t>
  </si>
  <si>
    <t>云南建安昆宁工程设计咨询有限公司</t>
  </si>
  <si>
    <t>专项债券实施方案咨询</t>
  </si>
  <si>
    <t>装修工程设计服务</t>
  </si>
  <si>
    <t>装修工程施工图设计文件审查</t>
  </si>
  <si>
    <t>玉溪嘉佑工程设计有限公司</t>
  </si>
  <si>
    <t>装修工程及智能化建筑系统工程监理服务</t>
  </si>
  <si>
    <t>智能化建筑系统设计服务</t>
  </si>
  <si>
    <t>恒创智城科技有限公司</t>
  </si>
  <si>
    <t>园林景观设计</t>
  </si>
  <si>
    <t>上海开艺设计集团有限公司</t>
  </si>
  <si>
    <t>红线内电力配套设计服务</t>
  </si>
  <si>
    <t>云南恺远工程设计有限公司</t>
  </si>
  <si>
    <t>节能检测</t>
  </si>
  <si>
    <t>云南煜展建设工程检测有限公司</t>
  </si>
  <si>
    <t>人防工程质量检测</t>
  </si>
  <si>
    <t>国检测试控股集团云南有限公司</t>
  </si>
  <si>
    <t>项目竣工环境保护验收、突发环境事件应急预案编制、排污许可证办理相关服务</t>
  </si>
  <si>
    <t>云南中正检测技术有限公司</t>
  </si>
  <si>
    <t>施工占道费</t>
  </si>
  <si>
    <t>红塔区城市管理综合执法大队</t>
  </si>
  <si>
    <t>迁建项目选址方案工程咨询费</t>
  </si>
  <si>
    <t>其他费用小计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</si>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</sst>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7" fillId="21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4" fillId="29" borderId="9" applyNumberFormat="false" applyAlignment="false" applyProtection="false">
      <alignment vertical="center"/>
    </xf>
    <xf numFmtId="0" fontId="26" fillId="21" borderId="12" applyNumberFormat="false" applyAlignment="false" applyProtection="false">
      <alignment vertical="center"/>
    </xf>
    <xf numFmtId="0" fontId="19" fillId="22" borderId="11" applyNumberFormat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left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43" fontId="7" fillId="0" borderId="1" xfId="0" applyNumberFormat="true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3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43" fontId="6" fillId="0" borderId="1" xfId="0" applyNumberFormat="true" applyFont="true" applyBorder="true" applyAlignment="true">
      <alignment horizontal="center" vertical="center" wrapText="true"/>
    </xf>
    <xf numFmtId="43" fontId="8" fillId="0" borderId="1" xfId="0" applyNumberFormat="true" applyFont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/>
    </xf>
    <xf numFmtId="43" fontId="8" fillId="0" borderId="1" xfId="0" applyNumberFormat="true" applyFont="true" applyFill="true" applyBorder="true" applyAlignment="true">
      <alignment horizontal="center" vertical="center" wrapText="true"/>
    </xf>
    <xf numFmtId="43" fontId="8" fillId="0" borderId="1" xfId="0" applyNumberFormat="true" applyFont="true" applyFill="true" applyBorder="true" applyAlignment="true">
      <alignment vertical="center" wrapText="true"/>
    </xf>
    <xf numFmtId="43" fontId="8" fillId="0" borderId="2" xfId="0" applyNumberFormat="true" applyFont="true" applyFill="true" applyBorder="true" applyAlignment="true">
      <alignment vertical="center" wrapText="true"/>
    </xf>
    <xf numFmtId="43" fontId="8" fillId="0" borderId="5" xfId="0" applyNumberFormat="true" applyFont="true" applyFill="true" applyBorder="true" applyAlignment="true">
      <alignment horizontal="center" vertical="center" wrapText="true"/>
    </xf>
    <xf numFmtId="0" fontId="7" fillId="0" borderId="5" xfId="0" applyFont="true" applyBorder="true" applyAlignment="true">
      <alignment horizontal="center" vertical="center" wrapText="true"/>
    </xf>
    <xf numFmtId="43" fontId="8" fillId="0" borderId="2" xfId="0" applyNumberFormat="true" applyFont="true" applyFill="true" applyBorder="true" applyAlignment="true">
      <alignment horizontal="center" vertical="center" wrapText="true"/>
    </xf>
    <xf numFmtId="43" fontId="7" fillId="0" borderId="2" xfId="0" applyNumberFormat="true" applyFont="true" applyBorder="true" applyAlignment="true">
      <alignment vertical="center" wrapText="true"/>
    </xf>
    <xf numFmtId="43" fontId="7" fillId="0" borderId="2" xfId="0" applyNumberFormat="true" applyFont="true" applyFill="true" applyBorder="true" applyAlignment="true">
      <alignment vertical="center" wrapText="true"/>
    </xf>
    <xf numFmtId="43" fontId="6" fillId="0" borderId="2" xfId="0" applyNumberFormat="true" applyFont="true" applyBorder="true" applyAlignment="true">
      <alignment horizontal="center" vertical="center" wrapText="true"/>
    </xf>
    <xf numFmtId="176" fontId="0" fillId="0" borderId="0" xfId="0" applyNumberForma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&#22919;&#24188;&#20445;&#20581;&#38498;&#36801;&#24314;&#39033;&#30446;&#32489;&#25928;&#35780;&#20215;&#25253;&#21578;//Users/lenovo/Desktop/&#29577;&#28330;&#32489;&#25928;&#35780;&#20215;/&#22919;&#24188;&#20445;&#20581;&#38498;-6.20/&#29577;&#28330;&#24066;&#22919;&#24188;&#20445;&#20581;&#38498;&#36801;&#24314;&#39033;&#30446;&#23454;&#26045;&#26041;&#26696;--  &#21326; 2024.7.22&#65288;&#20462;&#25913;-&#23450;&#31295;&#65289;/&#29577;&#28330;&#24066;&#22919;&#24188;&#20445;&#20581;&#38498;&#36801;&#24314;&#39033;&#30446;&#23454;&#26045;&#26041;&#26696;--  &#21326; 2024.7.20&#65288;&#20462;&#25913;-&#23450;&#31295;&#65289;/&#29577;&#28330;&#24066;&#22919;&#24188;&#20445;&#20581;&#38498;&#36801;&#24314;&#39033;&#30446;&#23454;&#26045;&#26041;&#26696;--  &#21326; 2024.7.20&#65288;&#20462;&#25913;-&#23450;&#31295;&#65289;/05.&#38468;&#20214;3&#65306;&#39033;&#30446;&#36164;&#37329;&#20351;&#29992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资金使用情况汇总表"/>
      <sheetName val="合同情况表"/>
      <sheetName val="Sheet1"/>
    </sheetNames>
    <sheetDataSet>
      <sheetData sheetId="0"/>
      <sheetData sheetId="1">
        <row r="7">
          <cell r="D7">
            <v>5257629.08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view="pageBreakPreview" zoomScaleNormal="85" zoomScaleSheetLayoutView="100" workbookViewId="0">
      <selection activeCell="A3" sqref="A3:F3"/>
    </sheetView>
  </sheetViews>
  <sheetFormatPr defaultColWidth="8.88333333333333" defaultRowHeight="13.5"/>
  <cols>
    <col min="1" max="1" width="7.13333333333333" customWidth="true"/>
    <col min="2" max="2" width="21.6666666666667" customWidth="true"/>
    <col min="3" max="3" width="19.1083333333333" customWidth="true"/>
    <col min="4" max="4" width="20.3333333333333" customWidth="true"/>
    <col min="5" max="5" width="20" customWidth="true"/>
    <col min="6" max="6" width="20.3333333333333" customWidth="true"/>
    <col min="7" max="7" width="18.6666666666667" style="2" customWidth="true"/>
    <col min="9" max="9" width="16.4416666666667"/>
  </cols>
  <sheetData>
    <row r="1" ht="28" customHeight="true" spans="1:2">
      <c r="A1" s="3" t="s">
        <v>0</v>
      </c>
      <c r="B1" s="4"/>
    </row>
    <row r="2" ht="42" customHeight="true" spans="1:7">
      <c r="A2" s="5" t="s">
        <v>1</v>
      </c>
      <c r="B2" s="5"/>
      <c r="C2" s="5"/>
      <c r="D2" s="5"/>
      <c r="E2" s="5"/>
      <c r="F2" s="5"/>
      <c r="G2" s="5"/>
    </row>
    <row r="3" ht="28" customHeight="true" spans="1:7">
      <c r="A3" s="6" t="s">
        <v>2</v>
      </c>
      <c r="B3" s="7"/>
      <c r="C3" s="7"/>
      <c r="D3" s="7"/>
      <c r="E3" s="7"/>
      <c r="F3" s="7"/>
      <c r="G3" s="21" t="s">
        <v>3</v>
      </c>
    </row>
    <row r="4" ht="37" customHeight="true" spans="1:7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18" t="s">
        <v>9</v>
      </c>
      <c r="G4" s="8" t="s">
        <v>10</v>
      </c>
    </row>
    <row r="5" ht="50" customHeight="true" spans="1:7">
      <c r="A5" s="9">
        <v>1</v>
      </c>
      <c r="B5" s="9" t="s">
        <v>11</v>
      </c>
      <c r="C5" s="9" t="s">
        <v>12</v>
      </c>
      <c r="D5" s="10">
        <f>91427130.16+[1]合同情况表!$D$7</f>
        <v>96684759.24</v>
      </c>
      <c r="E5" s="22">
        <v>100870362.38</v>
      </c>
      <c r="F5" s="22">
        <v>88288941.8</v>
      </c>
      <c r="G5" s="9" t="s">
        <v>13</v>
      </c>
    </row>
    <row r="6" ht="45" customHeight="true" spans="1:7">
      <c r="A6" s="9">
        <v>2</v>
      </c>
      <c r="B6" s="9" t="s">
        <v>14</v>
      </c>
      <c r="C6" s="11" t="s">
        <v>15</v>
      </c>
      <c r="D6" s="10">
        <v>2245000</v>
      </c>
      <c r="E6" s="22">
        <v>2245000</v>
      </c>
      <c r="F6" s="22">
        <f>E6</f>
        <v>2245000</v>
      </c>
      <c r="G6" s="9" t="s">
        <v>16</v>
      </c>
    </row>
    <row r="7" ht="36" customHeight="true" spans="1:7">
      <c r="A7" s="9">
        <v>3</v>
      </c>
      <c r="B7" s="9" t="s">
        <v>17</v>
      </c>
      <c r="C7" s="9" t="s">
        <v>18</v>
      </c>
      <c r="D7" s="10">
        <v>42383480.26</v>
      </c>
      <c r="E7" s="22">
        <v>50017523.92</v>
      </c>
      <c r="F7" s="22">
        <v>44067062.32</v>
      </c>
      <c r="G7" s="9" t="s">
        <v>19</v>
      </c>
    </row>
    <row r="8" ht="42" customHeight="true" spans="1:7">
      <c r="A8" s="9">
        <v>4</v>
      </c>
      <c r="B8" s="9" t="s">
        <v>20</v>
      </c>
      <c r="C8" s="9" t="s">
        <v>21</v>
      </c>
      <c r="D8" s="10">
        <v>5166324.04</v>
      </c>
      <c r="E8" s="22">
        <v>4822838.39</v>
      </c>
      <c r="F8" s="22">
        <v>3132834.03</v>
      </c>
      <c r="G8" s="9" t="s">
        <v>19</v>
      </c>
    </row>
    <row r="9" ht="46" customHeight="true" spans="1:7">
      <c r="A9" s="9">
        <v>5</v>
      </c>
      <c r="B9" s="9" t="s">
        <v>22</v>
      </c>
      <c r="C9" s="9" t="s">
        <v>23</v>
      </c>
      <c r="D9" s="10">
        <v>12328900</v>
      </c>
      <c r="E9" s="22">
        <v>13872381.79</v>
      </c>
      <c r="F9" s="22">
        <v>11794462.48</v>
      </c>
      <c r="G9" s="9" t="s">
        <v>19</v>
      </c>
    </row>
    <row r="10" ht="43" customHeight="true" spans="1:7">
      <c r="A10" s="9">
        <v>6</v>
      </c>
      <c r="B10" s="9" t="s">
        <v>24</v>
      </c>
      <c r="C10" s="9" t="s">
        <v>25</v>
      </c>
      <c r="D10" s="10">
        <v>1036000</v>
      </c>
      <c r="E10" s="22">
        <v>1144903.7</v>
      </c>
      <c r="F10" s="22">
        <v>978040.97</v>
      </c>
      <c r="G10" s="9" t="s">
        <v>26</v>
      </c>
    </row>
    <row r="11" ht="40" customHeight="true" spans="1:7">
      <c r="A11" s="9">
        <v>7</v>
      </c>
      <c r="B11" s="9" t="s">
        <v>27</v>
      </c>
      <c r="C11" s="9" t="s">
        <v>28</v>
      </c>
      <c r="D11" s="10">
        <v>149001.93</v>
      </c>
      <c r="E11" s="23">
        <v>156863.68</v>
      </c>
      <c r="F11" s="23">
        <v>155384.01</v>
      </c>
      <c r="G11" s="9" t="s">
        <v>26</v>
      </c>
    </row>
    <row r="12" ht="39" customHeight="true" spans="1:7">
      <c r="A12" s="9">
        <v>8</v>
      </c>
      <c r="B12" s="9" t="s">
        <v>29</v>
      </c>
      <c r="C12" s="9" t="s">
        <v>30</v>
      </c>
      <c r="D12" s="10">
        <v>487000</v>
      </c>
      <c r="E12" s="22">
        <v>500062.45</v>
      </c>
      <c r="F12" s="24">
        <v>497143.59</v>
      </c>
      <c r="G12" s="11" t="s">
        <v>16</v>
      </c>
    </row>
    <row r="13" ht="42" customHeight="true" spans="1:7">
      <c r="A13" s="9">
        <v>9</v>
      </c>
      <c r="B13" s="9" t="s">
        <v>31</v>
      </c>
      <c r="C13" s="9" t="s">
        <v>30</v>
      </c>
      <c r="D13" s="10">
        <v>631373.9</v>
      </c>
      <c r="E13" s="25">
        <v>631373.9</v>
      </c>
      <c r="F13" s="25">
        <f>E13</f>
        <v>631373.9</v>
      </c>
      <c r="G13" s="26" t="s">
        <v>16</v>
      </c>
    </row>
    <row r="14" ht="38" customHeight="true" spans="1:7">
      <c r="A14" s="9">
        <v>10</v>
      </c>
      <c r="B14" s="9" t="s">
        <v>32</v>
      </c>
      <c r="C14" s="9" t="s">
        <v>30</v>
      </c>
      <c r="D14" s="10">
        <v>56373.9</v>
      </c>
      <c r="E14" s="27"/>
      <c r="F14" s="27"/>
      <c r="G14" s="11"/>
    </row>
    <row r="15" ht="46" customHeight="true" spans="1:7">
      <c r="A15" s="9">
        <v>11</v>
      </c>
      <c r="B15" s="9" t="s">
        <v>33</v>
      </c>
      <c r="C15" s="12" t="s">
        <v>34</v>
      </c>
      <c r="D15" s="10">
        <v>345000</v>
      </c>
      <c r="E15" s="10"/>
      <c r="F15" s="28">
        <f>D15</f>
        <v>345000</v>
      </c>
      <c r="G15" s="9" t="s">
        <v>35</v>
      </c>
    </row>
    <row r="16" s="1" customFormat="true" ht="39" customHeight="true" spans="1:7">
      <c r="A16" s="9">
        <v>12</v>
      </c>
      <c r="B16" s="13" t="s">
        <v>36</v>
      </c>
      <c r="C16" s="10" t="s">
        <v>37</v>
      </c>
      <c r="D16" s="14">
        <v>15085.4</v>
      </c>
      <c r="E16" s="14"/>
      <c r="F16" s="29">
        <f>D16</f>
        <v>15085.4</v>
      </c>
      <c r="G16" s="9" t="s">
        <v>35</v>
      </c>
    </row>
    <row r="17" s="1" customFormat="true" ht="50" customHeight="true" spans="1:7">
      <c r="A17" s="9">
        <v>13</v>
      </c>
      <c r="B17" s="15" t="s">
        <v>38</v>
      </c>
      <c r="C17" s="13"/>
      <c r="D17" s="14">
        <v>12734.03</v>
      </c>
      <c r="E17" s="14"/>
      <c r="F17" s="29">
        <f>D17</f>
        <v>12734.03</v>
      </c>
      <c r="G17" s="9" t="s">
        <v>35</v>
      </c>
    </row>
    <row r="18" ht="30" customHeight="true" spans="1:7">
      <c r="A18" s="16" t="s">
        <v>39</v>
      </c>
      <c r="B18" s="17"/>
      <c r="C18" s="18"/>
      <c r="D18" s="19">
        <f>SUM(D5:D17)</f>
        <v>161541032.7</v>
      </c>
      <c r="E18" s="19">
        <f>SUM(E5:E17)</f>
        <v>174261310.21</v>
      </c>
      <c r="F18" s="30">
        <f>SUM(F5:F17)</f>
        <v>152163062.53</v>
      </c>
      <c r="G18" s="11"/>
    </row>
    <row r="19" ht="52" customHeight="true" spans="1:7">
      <c r="A19" s="9">
        <v>14</v>
      </c>
      <c r="B19" s="9" t="s">
        <v>40</v>
      </c>
      <c r="C19" s="9" t="s">
        <v>41</v>
      </c>
      <c r="D19" s="10">
        <v>1750000</v>
      </c>
      <c r="E19" s="10"/>
      <c r="F19" s="10">
        <f>D19</f>
        <v>1750000</v>
      </c>
      <c r="G19" s="9" t="s">
        <v>42</v>
      </c>
    </row>
    <row r="20" ht="52" customHeight="true" spans="1:7">
      <c r="A20" s="9">
        <v>15</v>
      </c>
      <c r="B20" s="9" t="s">
        <v>43</v>
      </c>
      <c r="C20" s="9" t="s">
        <v>44</v>
      </c>
      <c r="D20" s="10">
        <v>130000</v>
      </c>
      <c r="E20" s="10"/>
      <c r="F20" s="10">
        <f t="shared" ref="F20:F44" si="0">D20</f>
        <v>130000</v>
      </c>
      <c r="G20" s="9" t="s">
        <v>42</v>
      </c>
    </row>
    <row r="21" ht="38" customHeight="true" spans="1:7">
      <c r="A21" s="9">
        <v>16</v>
      </c>
      <c r="B21" s="9" t="s">
        <v>45</v>
      </c>
      <c r="C21" s="9" t="s">
        <v>44</v>
      </c>
      <c r="D21" s="10">
        <v>55680</v>
      </c>
      <c r="E21" s="10"/>
      <c r="F21" s="10">
        <f t="shared" si="0"/>
        <v>55680</v>
      </c>
      <c r="G21" s="9" t="s">
        <v>42</v>
      </c>
    </row>
    <row r="22" ht="52" customHeight="true" spans="1:7">
      <c r="A22" s="9">
        <v>17</v>
      </c>
      <c r="B22" s="9" t="s">
        <v>46</v>
      </c>
      <c r="C22" s="9" t="s">
        <v>44</v>
      </c>
      <c r="D22" s="10">
        <v>14000</v>
      </c>
      <c r="E22" s="10"/>
      <c r="F22" s="10">
        <f t="shared" si="0"/>
        <v>14000</v>
      </c>
      <c r="G22" s="9" t="s">
        <v>42</v>
      </c>
    </row>
    <row r="23" ht="55" customHeight="true" spans="1:7">
      <c r="A23" s="9">
        <v>18</v>
      </c>
      <c r="B23" s="9" t="s">
        <v>47</v>
      </c>
      <c r="C23" s="9" t="s">
        <v>48</v>
      </c>
      <c r="D23" s="10">
        <v>7000</v>
      </c>
      <c r="E23" s="10"/>
      <c r="F23" s="10">
        <f t="shared" si="0"/>
        <v>7000</v>
      </c>
      <c r="G23" s="9" t="s">
        <v>42</v>
      </c>
    </row>
    <row r="24" ht="53" customHeight="true" spans="1:7">
      <c r="A24" s="9">
        <v>19</v>
      </c>
      <c r="B24" s="9" t="s">
        <v>49</v>
      </c>
      <c r="C24" s="9" t="s">
        <v>50</v>
      </c>
      <c r="D24" s="10">
        <v>900706.81</v>
      </c>
      <c r="E24" s="10"/>
      <c r="F24" s="10">
        <f t="shared" si="0"/>
        <v>900706.81</v>
      </c>
      <c r="G24" s="9" t="s">
        <v>42</v>
      </c>
    </row>
    <row r="25" ht="43" customHeight="true" spans="1:7">
      <c r="A25" s="9">
        <v>20</v>
      </c>
      <c r="B25" s="9" t="s">
        <v>51</v>
      </c>
      <c r="C25" s="9" t="s">
        <v>52</v>
      </c>
      <c r="D25" s="10">
        <v>1320000</v>
      </c>
      <c r="E25" s="10"/>
      <c r="F25" s="10">
        <f t="shared" si="0"/>
        <v>1320000</v>
      </c>
      <c r="G25" s="9" t="s">
        <v>42</v>
      </c>
    </row>
    <row r="26" ht="45" customHeight="true" spans="1:7">
      <c r="A26" s="9">
        <v>21</v>
      </c>
      <c r="B26" s="9" t="s">
        <v>53</v>
      </c>
      <c r="C26" s="12" t="s">
        <v>54</v>
      </c>
      <c r="D26" s="10">
        <v>476300</v>
      </c>
      <c r="E26" s="10"/>
      <c r="F26" s="10">
        <f t="shared" si="0"/>
        <v>476300</v>
      </c>
      <c r="G26" s="9" t="s">
        <v>42</v>
      </c>
    </row>
    <row r="27" ht="44" customHeight="true" spans="1:7">
      <c r="A27" s="9">
        <v>22</v>
      </c>
      <c r="B27" s="9" t="s">
        <v>55</v>
      </c>
      <c r="C27" s="9" t="s">
        <v>56</v>
      </c>
      <c r="D27" s="10">
        <v>120000</v>
      </c>
      <c r="E27" s="10"/>
      <c r="F27" s="10">
        <f t="shared" si="0"/>
        <v>120000</v>
      </c>
      <c r="G27" s="9" t="s">
        <v>42</v>
      </c>
    </row>
    <row r="28" ht="46" customHeight="true" spans="1:7">
      <c r="A28" s="9">
        <v>23</v>
      </c>
      <c r="B28" s="9" t="s">
        <v>57</v>
      </c>
      <c r="C28" s="9" t="s">
        <v>58</v>
      </c>
      <c r="D28" s="10">
        <v>16000</v>
      </c>
      <c r="E28" s="10"/>
      <c r="F28" s="10">
        <f t="shared" si="0"/>
        <v>16000</v>
      </c>
      <c r="G28" s="9" t="s">
        <v>42</v>
      </c>
    </row>
    <row r="29" ht="52" customHeight="true" spans="1:7">
      <c r="A29" s="9">
        <v>24</v>
      </c>
      <c r="B29" s="9" t="s">
        <v>59</v>
      </c>
      <c r="C29" s="9" t="s">
        <v>60</v>
      </c>
      <c r="D29" s="10">
        <v>55000</v>
      </c>
      <c r="E29" s="10"/>
      <c r="F29" s="10">
        <f t="shared" si="0"/>
        <v>55000</v>
      </c>
      <c r="G29" s="9" t="s">
        <v>42</v>
      </c>
    </row>
    <row r="30" ht="51" customHeight="true" spans="1:7">
      <c r="A30" s="9">
        <v>25</v>
      </c>
      <c r="B30" s="9" t="s">
        <v>61</v>
      </c>
      <c r="C30" s="9" t="s">
        <v>62</v>
      </c>
      <c r="D30" s="10">
        <v>26000</v>
      </c>
      <c r="E30" s="10"/>
      <c r="F30" s="10">
        <f t="shared" si="0"/>
        <v>26000</v>
      </c>
      <c r="G30" s="9" t="s">
        <v>42</v>
      </c>
    </row>
    <row r="31" ht="43" customHeight="true" spans="1:7">
      <c r="A31" s="9">
        <v>26</v>
      </c>
      <c r="B31" s="9" t="s">
        <v>63</v>
      </c>
      <c r="C31" s="9" t="s">
        <v>64</v>
      </c>
      <c r="D31" s="10">
        <v>42000</v>
      </c>
      <c r="E31" s="10"/>
      <c r="F31" s="10">
        <f t="shared" si="0"/>
        <v>42000</v>
      </c>
      <c r="G31" s="9" t="s">
        <v>42</v>
      </c>
    </row>
    <row r="32" ht="40" customHeight="true" spans="1:7">
      <c r="A32" s="9">
        <v>27</v>
      </c>
      <c r="B32" s="9" t="s">
        <v>65</v>
      </c>
      <c r="C32" s="9" t="s">
        <v>66</v>
      </c>
      <c r="D32" s="10">
        <v>106000</v>
      </c>
      <c r="E32" s="10"/>
      <c r="F32" s="10">
        <f t="shared" si="0"/>
        <v>106000</v>
      </c>
      <c r="G32" s="9" t="s">
        <v>42</v>
      </c>
    </row>
    <row r="33" ht="40" customHeight="true" spans="1:7">
      <c r="A33" s="9">
        <v>28</v>
      </c>
      <c r="B33" s="9" t="s">
        <v>67</v>
      </c>
      <c r="C33" s="9" t="s">
        <v>50</v>
      </c>
      <c r="D33" s="10">
        <v>60000</v>
      </c>
      <c r="E33" s="10"/>
      <c r="F33" s="10">
        <f t="shared" si="0"/>
        <v>60000</v>
      </c>
      <c r="G33" s="9" t="s">
        <v>42</v>
      </c>
    </row>
    <row r="34" ht="50" customHeight="true" spans="1:7">
      <c r="A34" s="9">
        <v>29</v>
      </c>
      <c r="B34" s="12" t="s">
        <v>68</v>
      </c>
      <c r="C34" s="12" t="s">
        <v>41</v>
      </c>
      <c r="D34" s="20">
        <v>960000</v>
      </c>
      <c r="E34" s="10"/>
      <c r="F34" s="10">
        <f t="shared" si="0"/>
        <v>960000</v>
      </c>
      <c r="G34" s="9" t="s">
        <v>42</v>
      </c>
    </row>
    <row r="35" ht="45" customHeight="true" spans="1:7">
      <c r="A35" s="9">
        <v>30</v>
      </c>
      <c r="B35" s="9" t="s">
        <v>69</v>
      </c>
      <c r="C35" s="9" t="s">
        <v>70</v>
      </c>
      <c r="D35" s="10">
        <v>38051</v>
      </c>
      <c r="E35" s="10"/>
      <c r="F35" s="10">
        <f t="shared" si="0"/>
        <v>38051</v>
      </c>
      <c r="G35" s="9" t="s">
        <v>42</v>
      </c>
    </row>
    <row r="36" ht="43" customHeight="true" spans="1:7">
      <c r="A36" s="9">
        <v>31</v>
      </c>
      <c r="B36" s="9" t="s">
        <v>71</v>
      </c>
      <c r="C36" s="9" t="s">
        <v>52</v>
      </c>
      <c r="D36" s="10">
        <v>660000</v>
      </c>
      <c r="E36" s="10"/>
      <c r="F36" s="10">
        <f t="shared" si="0"/>
        <v>660000</v>
      </c>
      <c r="G36" s="9" t="s">
        <v>42</v>
      </c>
    </row>
    <row r="37" ht="52" customHeight="true" spans="1:7">
      <c r="A37" s="9">
        <v>32</v>
      </c>
      <c r="B37" s="9" t="s">
        <v>72</v>
      </c>
      <c r="C37" s="9" t="s">
        <v>73</v>
      </c>
      <c r="D37" s="10">
        <v>144000</v>
      </c>
      <c r="E37" s="10"/>
      <c r="F37" s="10">
        <f t="shared" si="0"/>
        <v>144000</v>
      </c>
      <c r="G37" s="9" t="s">
        <v>42</v>
      </c>
    </row>
    <row r="38" ht="41" customHeight="true" spans="1:7">
      <c r="A38" s="9">
        <v>33</v>
      </c>
      <c r="B38" s="9" t="s">
        <v>74</v>
      </c>
      <c r="C38" s="9" t="s">
        <v>75</v>
      </c>
      <c r="D38" s="10">
        <v>109884.8</v>
      </c>
      <c r="E38" s="10"/>
      <c r="F38" s="10">
        <f t="shared" si="0"/>
        <v>109884.8</v>
      </c>
      <c r="G38" s="9" t="s">
        <v>42</v>
      </c>
    </row>
    <row r="39" ht="45" customHeight="true" spans="1:7">
      <c r="A39" s="9">
        <v>34</v>
      </c>
      <c r="B39" s="9" t="s">
        <v>76</v>
      </c>
      <c r="C39" s="9" t="s">
        <v>77</v>
      </c>
      <c r="D39" s="10">
        <v>67000</v>
      </c>
      <c r="E39" s="10"/>
      <c r="F39" s="10">
        <f t="shared" si="0"/>
        <v>67000</v>
      </c>
      <c r="G39" s="9" t="s">
        <v>42</v>
      </c>
    </row>
    <row r="40" ht="40" customHeight="true" spans="1:9">
      <c r="A40" s="9">
        <v>35</v>
      </c>
      <c r="B40" s="9" t="s">
        <v>78</v>
      </c>
      <c r="C40" s="9" t="s">
        <v>79</v>
      </c>
      <c r="D40" s="10">
        <v>20600</v>
      </c>
      <c r="E40" s="10"/>
      <c r="F40" s="10">
        <f t="shared" si="0"/>
        <v>20600</v>
      </c>
      <c r="G40" s="9" t="s">
        <v>42</v>
      </c>
      <c r="I40" s="31"/>
    </row>
    <row r="41" ht="45" customHeight="true" spans="1:7">
      <c r="A41" s="9">
        <v>36</v>
      </c>
      <c r="B41" s="9" t="s">
        <v>80</v>
      </c>
      <c r="C41" s="9" t="s">
        <v>81</v>
      </c>
      <c r="D41" s="10">
        <v>9000</v>
      </c>
      <c r="E41" s="10"/>
      <c r="F41" s="10">
        <f t="shared" si="0"/>
        <v>9000</v>
      </c>
      <c r="G41" s="9" t="s">
        <v>42</v>
      </c>
    </row>
    <row r="42" ht="69" customHeight="true" spans="1:7">
      <c r="A42" s="9">
        <v>37</v>
      </c>
      <c r="B42" s="9" t="s">
        <v>82</v>
      </c>
      <c r="C42" s="9" t="s">
        <v>83</v>
      </c>
      <c r="D42" s="10">
        <v>31700</v>
      </c>
      <c r="E42" s="10"/>
      <c r="F42" s="10">
        <f t="shared" si="0"/>
        <v>31700</v>
      </c>
      <c r="G42" s="9" t="s">
        <v>42</v>
      </c>
    </row>
    <row r="43" ht="36" customHeight="true" spans="1:7">
      <c r="A43" s="9">
        <v>38</v>
      </c>
      <c r="B43" s="10" t="s">
        <v>84</v>
      </c>
      <c r="C43" s="10" t="s">
        <v>85</v>
      </c>
      <c r="D43" s="10">
        <v>29664</v>
      </c>
      <c r="E43" s="10"/>
      <c r="F43" s="10">
        <f t="shared" si="0"/>
        <v>29664</v>
      </c>
      <c r="G43" s="9" t="s">
        <v>42</v>
      </c>
    </row>
    <row r="44" ht="40" customHeight="true" spans="1:7">
      <c r="A44" s="9">
        <v>39</v>
      </c>
      <c r="B44" s="10" t="s">
        <v>86</v>
      </c>
      <c r="C44" s="10" t="s">
        <v>56</v>
      </c>
      <c r="D44" s="10">
        <v>15000</v>
      </c>
      <c r="E44" s="10"/>
      <c r="F44" s="10">
        <f t="shared" si="0"/>
        <v>15000</v>
      </c>
      <c r="G44" s="9" t="s">
        <v>42</v>
      </c>
    </row>
    <row r="45" ht="30" customHeight="true" spans="1:7">
      <c r="A45" s="16" t="s">
        <v>87</v>
      </c>
      <c r="B45" s="17"/>
      <c r="C45" s="18"/>
      <c r="D45" s="19">
        <f>SUM(D19:D44)</f>
        <v>7163586.61</v>
      </c>
      <c r="E45" s="19"/>
      <c r="F45" s="19">
        <f>SUM(F19:F44)</f>
        <v>7163586.61</v>
      </c>
      <c r="G45" s="9"/>
    </row>
    <row r="46" ht="30" customHeight="true" spans="1:7">
      <c r="A46" s="18" t="s">
        <v>88</v>
      </c>
      <c r="B46" s="18"/>
      <c r="C46" s="18"/>
      <c r="D46" s="19">
        <f>D18+D45</f>
        <v>168704619.31</v>
      </c>
      <c r="E46" s="19">
        <f>E18+E45</f>
        <v>174261310.21</v>
      </c>
      <c r="F46" s="19">
        <f>F18+F45</f>
        <v>159326649.14</v>
      </c>
      <c r="G46" s="18"/>
    </row>
  </sheetData>
  <mergeCells count="8">
    <mergeCell ref="A2:G2"/>
    <mergeCell ref="A3:F3"/>
    <mergeCell ref="A18:B18"/>
    <mergeCell ref="A45:B45"/>
    <mergeCell ref="A46:B46"/>
    <mergeCell ref="E13:E14"/>
    <mergeCell ref="F13:F14"/>
    <mergeCell ref="G13:G14"/>
  </mergeCells>
  <pageMargins left="1.0625" right="0.629861111111111" top="0.865972222222222" bottom="0.865972222222222" header="0.156944444444444" footer="0.393055555555556"/>
  <pageSetup paperSize="9" scale="63" orientation="portrait" horizontalDpi="600"/>
  <headerFooter>
    <oddFooter>&amp;C第 &amp;P 页，共 &amp;N 页</oddFooter>
  </headerFooter>
  <rowBreaks count="1" manualBreakCount="1">
    <brk id="28" max="16383" man="1"/>
  </rowBreaks>
  <ignoredErrors>
    <ignoredError sqref="F18" formula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</dc:creator>
  <cp:lastModifiedBy>user</cp:lastModifiedBy>
  <dcterms:created xsi:type="dcterms:W3CDTF">2022-07-05T15:04:00Z</dcterms:created>
  <dcterms:modified xsi:type="dcterms:W3CDTF">2025-09-09T09:23:08Z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6534C3DEEA144682BB4481FD427D3E57</vt:lpwstr>
  </property>
  <property fmtid="{D5CDD505-2E9C-101B-9397-08002B2CF9AE}" pid="3" name="KSOProductBuildVer">
    <vt:lpwstr>2052-11.8.2.10251</vt:lpwstr>
  </property>
</Properties>
</file>