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89"/>
  </bookViews>
  <sheets>
    <sheet name="合同" sheetId="2" r:id="rId1"/>
  </sheets>
  <definedNames>
    <definedName name="_xlnm.Print_Area" localSheetId="0">合同!$A$2:$I$27</definedName>
    <definedName name="_xlnm.Print_Titles" localSheetId="0">合同!$5:$5</definedName>
  </definedNames>
  <calcPr calcId="144525"/>
</workbook>
</file>

<file path=xl/sharedStrings.xml><?xml version="1.0" encoding="utf-8"?>
<sst xmlns="http://schemas.openxmlformats.org/spreadsheetml/2006/main" count="111" uniqueCount="100">
  <si>
    <t>附件4：</t>
  </si>
  <si>
    <t>省储备粮玉溪直属库建设项目合同台账汇总表</t>
  </si>
  <si>
    <t>截止时间：2024年6月30日</t>
  </si>
  <si>
    <t>序号</t>
  </si>
  <si>
    <t>合同内容</t>
  </si>
  <si>
    <t>单位</t>
  </si>
  <si>
    <t>服务内容</t>
  </si>
  <si>
    <t>合同金额</t>
  </si>
  <si>
    <t>支付金额</t>
  </si>
  <si>
    <t>未付金额</t>
  </si>
  <si>
    <t>合同日期</t>
  </si>
  <si>
    <t>备注</t>
  </si>
  <si>
    <t>招标代理</t>
  </si>
  <si>
    <t>云南舜意工程管理有限公司</t>
  </si>
  <si>
    <t>本项目涉及的所有招标代理工作</t>
  </si>
  <si>
    <t>2022.9.7</t>
  </si>
  <si>
    <t>中标人支付</t>
  </si>
  <si>
    <t>建设项目工程总承包(EPC)合同</t>
  </si>
  <si>
    <t>云南建投第六建设有限公司</t>
  </si>
  <si>
    <t>施工总承包（牵头方）</t>
  </si>
  <si>
    <t>2022.12.30</t>
  </si>
  <si>
    <t>电子投标方式、公开招标</t>
  </si>
  <si>
    <t>无锡中粮工程科技有限公司</t>
  </si>
  <si>
    <t>设计（联合体）</t>
  </si>
  <si>
    <t>可行性研究报告编制</t>
  </si>
  <si>
    <t>华商国家工程有限公司</t>
  </si>
  <si>
    <t>2022.9.16</t>
  </si>
  <si>
    <t>竞争性谈判</t>
  </si>
  <si>
    <t>建设工程设计合同</t>
  </si>
  <si>
    <t>华商国际工程有限公司</t>
  </si>
  <si>
    <t>初步设计</t>
  </si>
  <si>
    <t>2022.10.26</t>
  </si>
  <si>
    <t>电力工程施工总承包合同</t>
  </si>
  <si>
    <t>云南新耀安电力工程有限公司</t>
  </si>
  <si>
    <t>电力工程</t>
  </si>
  <si>
    <t>2023.4.6</t>
  </si>
  <si>
    <t>预付款40%，超过文件规定10-30%</t>
  </si>
  <si>
    <t>建设工程勘察合同</t>
  </si>
  <si>
    <t>云南省玉溪建筑设计院</t>
  </si>
  <si>
    <t>岩土勘察、水文地质勘察（含凿井）、工程测量、工程物探</t>
  </si>
  <si>
    <t>2022.10.18</t>
  </si>
  <si>
    <t>竞争性谈判，据实结算。合同总价77万，补勘90970元</t>
  </si>
  <si>
    <t>地质灾害危险性评估合同</t>
  </si>
  <si>
    <t>西南能矿建设工程有限公司</t>
  </si>
  <si>
    <t>编制地质灾害评估方案报告并完成项目评审的相关手续，确保评审通过</t>
  </si>
  <si>
    <t>2022.11.3</t>
  </si>
  <si>
    <t>社会稳定风险评估合同书</t>
  </si>
  <si>
    <t>玉溪博安社会稳定风险评估有限公司</t>
  </si>
  <si>
    <t>社会稳定风险评估报告，取得同意备案通知书</t>
  </si>
  <si>
    <t>2022.11.2</t>
  </si>
  <si>
    <t>工程检测合同书</t>
  </si>
  <si>
    <t>云南佳盛工程检测有限公司</t>
  </si>
  <si>
    <t>地基基础工程检测; 主体结构工程现场检测: 见证取样检测; 民用建筑室内环境空气质量检测; 建筑电气工程检测、 钢结构工程检测、建筑节能检测等，具体检测范围以该项目实际需要检测的事项为准。</t>
  </si>
  <si>
    <t>2023.1.6</t>
  </si>
  <si>
    <t>工程影像资料城建归档及规划验线服务合同</t>
  </si>
  <si>
    <t>云南华优建设咨询有限公司</t>
  </si>
  <si>
    <t>规划验线测量数据及技术报告成果资料（含初验和复验，满足规划部门要求）、划归竣工测量成果资料（满足竣工验收条件）、综合管网竣工地形测量成果资料、工程建设声像照片（满足城建档案归档要求）、档案资料扫描成果资料（满足城建档案归档要求）、房产实测成果资料（满足不动产登记要求）、不动产权籍数据整合成果资料</t>
  </si>
  <si>
    <t>2023.4.14</t>
  </si>
  <si>
    <t>项目未完工，合同内容未完成</t>
  </si>
  <si>
    <t>云南建学综合设计院有限公司</t>
  </si>
  <si>
    <t>规划方案设计（规划方案设计，完成规划方案的报批报建，并取得本项目工程规划许可证）</t>
  </si>
  <si>
    <t>2022.10.21</t>
  </si>
  <si>
    <t>建设工程监理合同</t>
  </si>
  <si>
    <t>云南监协工程咨询有限公司</t>
  </si>
  <si>
    <t>监理</t>
  </si>
  <si>
    <t>2022.12.26</t>
  </si>
  <si>
    <t>公开招标</t>
  </si>
  <si>
    <t>建设工程勘察及施工图设计文件审查合同</t>
  </si>
  <si>
    <t>云南兴滇建筑设计咨询有限公司</t>
  </si>
  <si>
    <t>建设工程勘察及施工图设计文件审查</t>
  </si>
  <si>
    <t>矿产资源压覆查询备案及水土保持评估报告编制</t>
  </si>
  <si>
    <t>压覆矿产资源三级查询备案，取得自然资源部门的备案文件、水土保持方案报告编制、工程施工期间水土保持监测、《工程水土保持实施验收鉴定书》</t>
  </si>
  <si>
    <t>建设工程造价咨询合同</t>
  </si>
  <si>
    <t>玉溪汇励工程造价咨询事务所有限责任公司</t>
  </si>
  <si>
    <t>项目概算审核；施工图预算编制（审核）或工程量清单及招标控制价编制（审核）；施工阶段全过程造价控制与项目管理；项目实施过程中合同管理、协助合同签订；过程计量、计价及工程款支付确定；过程设计变更、工程签证、工程索赔、工程新增单价审核处理；提出工程设计、施工方案的优化建议；各方案工程造价的编制与必选、材料价格询价及咨询；全过程造价动态控制管理咨询；项目实施相关审计风险得控制与管理；工程竣工决算的审核；按法律法规规定需要审计监督的事项，协助配合第三方及政府部门的审计、检查等工作。</t>
  </si>
  <si>
    <t>2022.11.16</t>
  </si>
  <si>
    <t>审计业务约定书</t>
  </si>
  <si>
    <t>云南德瀛会计师事务所</t>
  </si>
  <si>
    <t>2022年年报审计</t>
  </si>
  <si>
    <r>
      <rPr>
        <sz val="9"/>
        <color theme="1"/>
        <rFont val="仿宋"/>
        <charset val="134"/>
      </rPr>
      <t>无</t>
    </r>
  </si>
  <si>
    <t>直接委托</t>
  </si>
  <si>
    <t>云南溪达会计师事务所</t>
  </si>
  <si>
    <t>云储土地专项审计费</t>
  </si>
  <si>
    <t>2023.7.28</t>
  </si>
  <si>
    <t>未提供采购资料</t>
  </si>
  <si>
    <t>项目管理服务合同</t>
  </si>
  <si>
    <t>玉溪交运物流有限公司</t>
  </si>
  <si>
    <t>建设管理费</t>
  </si>
  <si>
    <t>2023.11.30</t>
  </si>
  <si>
    <t>无招投标资料及预算资料</t>
  </si>
  <si>
    <t>固定资产借款合同</t>
  </si>
  <si>
    <t>云南玉溪红塔农村商业银行股份有限公司</t>
  </si>
  <si>
    <t>固定资产借款合同（借款期限36个月，到期日2026年1月18日，最后一笔借款必须在2024年1月19日之前提取。担保人：云南玉溪交通运输集团有限公司，到期一次性还本；采用固定利率，按一年期加25个基点，一个基点=0.01%，年利率3.9%，账户：6100033841154012）</t>
  </si>
  <si>
    <t>2023.1.19</t>
  </si>
  <si>
    <t>授信额度1.8亿已经用完</t>
  </si>
  <si>
    <t>中国农业发展银行玉溪分行</t>
  </si>
  <si>
    <t>固定资产借款合同（借款期限：2023.6.7-2043.6.6共计20年，采用浮动利率，在5年期以上LPR基础上减20个基点，一个基点=0.01%）</t>
  </si>
  <si>
    <t>2023.6.7</t>
  </si>
  <si>
    <t>授信额度5亿使用1.77亿，尚有3.23亿未使用。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</si>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</sst>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b/>
      <sz val="10"/>
      <name val="仿宋"/>
      <charset val="134"/>
    </font>
    <font>
      <sz val="10"/>
      <name val="仿宋"/>
      <charset val="134"/>
    </font>
    <font>
      <sz val="9"/>
      <color theme="1"/>
      <name val="仿宋"/>
      <charset val="134"/>
    </font>
    <font>
      <sz val="9"/>
      <color theme="1"/>
      <name val="Times New Roman"/>
      <charset val="134"/>
    </font>
    <font>
      <b/>
      <sz val="9"/>
      <color theme="1"/>
      <name val="仿宋"/>
      <charset val="134"/>
    </font>
    <font>
      <b/>
      <sz val="10"/>
      <name val="Times New Roman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31" fontId="11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3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2:I28"/>
  <sheetViews>
    <sheetView tabSelected="1" view="pageBreakPreview" zoomScaleNormal="100" workbookViewId="0">
      <pane xSplit="3" ySplit="5" topLeftCell="D21" activePane="bottomRight" state="frozenSplit"/>
      <selection/>
      <selection pane="topRight"/>
      <selection pane="bottomLeft"/>
      <selection pane="bottomRight" activeCell="E21" sqref="E21"/>
    </sheetView>
  </sheetViews>
  <sheetFormatPr defaultColWidth="9" defaultRowHeight="13.5"/>
  <cols>
    <col min="1" max="1" width="6.75" style="2" customWidth="1"/>
    <col min="2" max="2" width="13.8666666666667" style="2" customWidth="1"/>
    <col min="3" max="3" width="15.8666666666667" style="3" customWidth="1"/>
    <col min="4" max="4" width="42.5" style="2" customWidth="1"/>
    <col min="5" max="5" width="23.3333333333333" style="3" customWidth="1"/>
    <col min="6" max="6" width="18.4416666666667" style="4" customWidth="1"/>
    <col min="7" max="7" width="18.6666666666667" style="4" customWidth="1"/>
    <col min="8" max="8" width="11.8666666666667" style="3" customWidth="1"/>
    <col min="9" max="9" width="24.5" style="5" customWidth="1"/>
    <col min="10" max="10" width="9.36666666666667" style="2"/>
    <col min="11" max="16384" width="9" style="2"/>
  </cols>
  <sheetData>
    <row r="2" ht="24.95" customHeight="1" spans="1:2">
      <c r="A2" s="6" t="s">
        <v>0</v>
      </c>
      <c r="B2" s="7"/>
    </row>
    <row r="3" ht="28" customHeight="1" spans="1:9">
      <c r="A3" s="8" t="s">
        <v>1</v>
      </c>
      <c r="B3" s="8"/>
      <c r="C3" s="8"/>
      <c r="D3" s="8"/>
      <c r="E3" s="8"/>
      <c r="F3" s="9"/>
      <c r="G3" s="9"/>
      <c r="H3" s="8"/>
      <c r="I3" s="8"/>
    </row>
    <row r="4" ht="29.25" customHeight="1" spans="1:9">
      <c r="A4" s="10" t="s">
        <v>2</v>
      </c>
      <c r="B4" s="10"/>
      <c r="C4" s="10"/>
      <c r="D4" s="10"/>
      <c r="E4" s="10"/>
      <c r="F4" s="10"/>
      <c r="G4" s="10"/>
      <c r="H4" s="10"/>
      <c r="I4" s="10"/>
    </row>
    <row r="5" s="1" customFormat="1" ht="36" customHeight="1" spans="1:9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2" t="s">
        <v>8</v>
      </c>
      <c r="G5" s="12" t="s">
        <v>9</v>
      </c>
      <c r="H5" s="11" t="s">
        <v>10</v>
      </c>
      <c r="I5" s="11" t="s">
        <v>11</v>
      </c>
    </row>
    <row r="6" s="1" customFormat="1" ht="36" customHeight="1" spans="1:9">
      <c r="A6" s="13">
        <v>1</v>
      </c>
      <c r="B6" s="14" t="s">
        <v>12</v>
      </c>
      <c r="C6" s="14" t="s">
        <v>13</v>
      </c>
      <c r="D6" s="14" t="s">
        <v>14</v>
      </c>
      <c r="E6" s="15">
        <v>69600</v>
      </c>
      <c r="F6" s="16"/>
      <c r="G6" s="16"/>
      <c r="H6" s="16" t="s">
        <v>15</v>
      </c>
      <c r="I6" s="30" t="s">
        <v>16</v>
      </c>
    </row>
    <row r="7" ht="30" customHeight="1" spans="1:9">
      <c r="A7" s="17">
        <v>2</v>
      </c>
      <c r="B7" s="17" t="s">
        <v>17</v>
      </c>
      <c r="C7" s="14" t="s">
        <v>18</v>
      </c>
      <c r="D7" s="18" t="s">
        <v>19</v>
      </c>
      <c r="E7" s="15">
        <v>491918117</v>
      </c>
      <c r="F7" s="15">
        <v>389726644.4</v>
      </c>
      <c r="G7" s="15">
        <f t="shared" ref="G7:G11" si="0">E7-F7</f>
        <v>102191472.6</v>
      </c>
      <c r="H7" s="19" t="s">
        <v>20</v>
      </c>
      <c r="I7" s="13" t="s">
        <v>21</v>
      </c>
    </row>
    <row r="8" ht="30" customHeight="1" spans="1:9">
      <c r="A8" s="20"/>
      <c r="B8" s="20"/>
      <c r="C8" s="14" t="s">
        <v>22</v>
      </c>
      <c r="D8" s="18" t="s">
        <v>23</v>
      </c>
      <c r="E8" s="15">
        <v>4430210</v>
      </c>
      <c r="F8" s="15">
        <v>2500000</v>
      </c>
      <c r="G8" s="15">
        <f t="shared" si="0"/>
        <v>1930210</v>
      </c>
      <c r="H8" s="21"/>
      <c r="I8" s="31"/>
    </row>
    <row r="9" ht="30" customHeight="1" spans="1:9">
      <c r="A9" s="14">
        <v>3</v>
      </c>
      <c r="B9" s="14" t="s">
        <v>24</v>
      </c>
      <c r="C9" s="14" t="s">
        <v>25</v>
      </c>
      <c r="D9" s="18" t="s">
        <v>24</v>
      </c>
      <c r="E9" s="15">
        <v>190000</v>
      </c>
      <c r="F9" s="15">
        <f>E9</f>
        <v>190000</v>
      </c>
      <c r="G9" s="15">
        <f t="shared" si="0"/>
        <v>0</v>
      </c>
      <c r="H9" s="16" t="s">
        <v>26</v>
      </c>
      <c r="I9" s="32" t="s">
        <v>27</v>
      </c>
    </row>
    <row r="10" ht="30" customHeight="1" spans="1:9">
      <c r="A10" s="14">
        <v>4</v>
      </c>
      <c r="B10" s="14" t="s">
        <v>28</v>
      </c>
      <c r="C10" s="14" t="s">
        <v>29</v>
      </c>
      <c r="D10" s="18" t="s">
        <v>30</v>
      </c>
      <c r="E10" s="15">
        <v>920000</v>
      </c>
      <c r="F10" s="15">
        <v>920000</v>
      </c>
      <c r="G10" s="15">
        <f t="shared" si="0"/>
        <v>0</v>
      </c>
      <c r="H10" s="16" t="s">
        <v>31</v>
      </c>
      <c r="I10" s="30" t="s">
        <v>27</v>
      </c>
    </row>
    <row r="11" ht="30" customHeight="1" spans="1:9">
      <c r="A11" s="14">
        <v>5</v>
      </c>
      <c r="B11" s="14" t="s">
        <v>32</v>
      </c>
      <c r="C11" s="14" t="s">
        <v>33</v>
      </c>
      <c r="D11" s="18" t="s">
        <v>34</v>
      </c>
      <c r="E11" s="15">
        <v>560000</v>
      </c>
      <c r="F11" s="15">
        <v>388439.61</v>
      </c>
      <c r="G11" s="15">
        <f t="shared" si="0"/>
        <v>171560.39</v>
      </c>
      <c r="H11" s="16" t="s">
        <v>35</v>
      </c>
      <c r="I11" s="32" t="s">
        <v>36</v>
      </c>
    </row>
    <row r="12" ht="30" customHeight="1" spans="1:9">
      <c r="A12" s="14">
        <v>6</v>
      </c>
      <c r="B12" s="14" t="s">
        <v>37</v>
      </c>
      <c r="C12" s="14" t="s">
        <v>38</v>
      </c>
      <c r="D12" s="18" t="s">
        <v>39</v>
      </c>
      <c r="E12" s="15">
        <v>770000</v>
      </c>
      <c r="F12" s="15">
        <v>860970</v>
      </c>
      <c r="G12" s="15"/>
      <c r="H12" s="16" t="s">
        <v>40</v>
      </c>
      <c r="I12" s="32" t="s">
        <v>41</v>
      </c>
    </row>
    <row r="13" ht="30" customHeight="1" spans="1:9">
      <c r="A13" s="14">
        <v>7</v>
      </c>
      <c r="B13" s="14" t="s">
        <v>42</v>
      </c>
      <c r="C13" s="14" t="s">
        <v>43</v>
      </c>
      <c r="D13" s="18" t="s">
        <v>44</v>
      </c>
      <c r="E13" s="15">
        <v>34800</v>
      </c>
      <c r="F13" s="15">
        <v>34800</v>
      </c>
      <c r="G13" s="15">
        <f t="shared" ref="G13:G24" si="1">E13-F13</f>
        <v>0</v>
      </c>
      <c r="H13" s="16" t="s">
        <v>45</v>
      </c>
      <c r="I13" s="32"/>
    </row>
    <row r="14" ht="30" customHeight="1" spans="1:9">
      <c r="A14" s="14">
        <v>8</v>
      </c>
      <c r="B14" s="14" t="s">
        <v>46</v>
      </c>
      <c r="C14" s="14" t="s">
        <v>47</v>
      </c>
      <c r="D14" s="18" t="s">
        <v>48</v>
      </c>
      <c r="E14" s="15">
        <v>30000</v>
      </c>
      <c r="F14" s="15">
        <v>30000</v>
      </c>
      <c r="G14" s="15">
        <f t="shared" si="1"/>
        <v>0</v>
      </c>
      <c r="H14" s="16" t="s">
        <v>49</v>
      </c>
      <c r="I14" s="32"/>
    </row>
    <row r="15" ht="51.95" customHeight="1" spans="1:9">
      <c r="A15" s="14">
        <v>9</v>
      </c>
      <c r="B15" s="14" t="s">
        <v>50</v>
      </c>
      <c r="C15" s="20" t="s">
        <v>51</v>
      </c>
      <c r="D15" s="22" t="s">
        <v>52</v>
      </c>
      <c r="E15" s="15">
        <v>930000</v>
      </c>
      <c r="F15" s="15">
        <v>558000</v>
      </c>
      <c r="G15" s="15">
        <f t="shared" si="1"/>
        <v>372000</v>
      </c>
      <c r="H15" s="16" t="s">
        <v>53</v>
      </c>
      <c r="I15" s="32"/>
    </row>
    <row r="16" ht="105" customHeight="1" spans="1:9">
      <c r="A16" s="14">
        <v>10</v>
      </c>
      <c r="B16" s="14" t="s">
        <v>54</v>
      </c>
      <c r="C16" s="14" t="s">
        <v>55</v>
      </c>
      <c r="D16" s="18" t="s">
        <v>56</v>
      </c>
      <c r="E16" s="15">
        <v>249700</v>
      </c>
      <c r="F16" s="15">
        <v>55100</v>
      </c>
      <c r="G16" s="15">
        <f t="shared" si="1"/>
        <v>194600</v>
      </c>
      <c r="H16" s="16" t="s">
        <v>57</v>
      </c>
      <c r="I16" s="32" t="s">
        <v>58</v>
      </c>
    </row>
    <row r="17" ht="39.95" customHeight="1" spans="1:9">
      <c r="A17" s="14">
        <v>11</v>
      </c>
      <c r="B17" s="14" t="s">
        <v>28</v>
      </c>
      <c r="C17" s="14" t="s">
        <v>59</v>
      </c>
      <c r="D17" s="22" t="s">
        <v>60</v>
      </c>
      <c r="E17" s="15">
        <v>193000</v>
      </c>
      <c r="F17" s="15">
        <v>193000</v>
      </c>
      <c r="G17" s="15">
        <f t="shared" si="1"/>
        <v>0</v>
      </c>
      <c r="H17" s="16" t="s">
        <v>61</v>
      </c>
      <c r="I17" s="32" t="s">
        <v>27</v>
      </c>
    </row>
    <row r="18" ht="30" customHeight="1" spans="1:9">
      <c r="A18" s="14">
        <v>12</v>
      </c>
      <c r="B18" s="14" t="s">
        <v>62</v>
      </c>
      <c r="C18" s="14" t="s">
        <v>63</v>
      </c>
      <c r="D18" s="18" t="s">
        <v>64</v>
      </c>
      <c r="E18" s="15">
        <v>3272500</v>
      </c>
      <c r="F18" s="15">
        <v>1472625</v>
      </c>
      <c r="G18" s="15">
        <f t="shared" si="1"/>
        <v>1799875</v>
      </c>
      <c r="H18" s="16" t="s">
        <v>65</v>
      </c>
      <c r="I18" s="32" t="s">
        <v>66</v>
      </c>
    </row>
    <row r="19" ht="44.1" customHeight="1" spans="1:9">
      <c r="A19" s="14">
        <v>13</v>
      </c>
      <c r="B19" s="14" t="s">
        <v>67</v>
      </c>
      <c r="C19" s="14" t="s">
        <v>68</v>
      </c>
      <c r="D19" s="18" t="s">
        <v>69</v>
      </c>
      <c r="E19" s="15">
        <v>248000</v>
      </c>
      <c r="F19" s="15">
        <v>248000</v>
      </c>
      <c r="G19" s="15">
        <f t="shared" si="1"/>
        <v>0</v>
      </c>
      <c r="H19" s="16" t="s">
        <v>65</v>
      </c>
      <c r="I19" s="32" t="s">
        <v>27</v>
      </c>
    </row>
    <row r="20" ht="57" customHeight="1" spans="1:9">
      <c r="A20" s="14">
        <v>14</v>
      </c>
      <c r="B20" s="14" t="s">
        <v>70</v>
      </c>
      <c r="C20" s="20" t="s">
        <v>55</v>
      </c>
      <c r="D20" s="18" t="s">
        <v>71</v>
      </c>
      <c r="E20" s="15">
        <v>82900</v>
      </c>
      <c r="F20" s="15">
        <v>42900</v>
      </c>
      <c r="G20" s="15">
        <f t="shared" si="1"/>
        <v>40000</v>
      </c>
      <c r="H20" s="23" t="s">
        <v>45</v>
      </c>
      <c r="I20" s="32"/>
    </row>
    <row r="21" ht="146.1" customHeight="1" spans="1:9">
      <c r="A21" s="14">
        <v>15</v>
      </c>
      <c r="B21" s="14" t="s">
        <v>72</v>
      </c>
      <c r="C21" s="14" t="s">
        <v>73</v>
      </c>
      <c r="D21" s="22" t="s">
        <v>74</v>
      </c>
      <c r="E21" s="15">
        <v>1960000</v>
      </c>
      <c r="F21" s="15">
        <v>882000</v>
      </c>
      <c r="G21" s="15">
        <f t="shared" si="1"/>
        <v>1078000</v>
      </c>
      <c r="H21" s="16" t="s">
        <v>75</v>
      </c>
      <c r="I21" s="33" t="s">
        <v>66</v>
      </c>
    </row>
    <row r="22" ht="30" customHeight="1" spans="1:9">
      <c r="A22" s="14">
        <v>16</v>
      </c>
      <c r="B22" s="14" t="s">
        <v>76</v>
      </c>
      <c r="C22" s="14" t="s">
        <v>77</v>
      </c>
      <c r="D22" s="18" t="s">
        <v>78</v>
      </c>
      <c r="E22" s="15">
        <v>3000</v>
      </c>
      <c r="F22" s="15">
        <v>3000</v>
      </c>
      <c r="G22" s="15">
        <f t="shared" si="1"/>
        <v>0</v>
      </c>
      <c r="H22" s="16" t="s">
        <v>79</v>
      </c>
      <c r="I22" s="34" t="s">
        <v>80</v>
      </c>
    </row>
    <row r="23" ht="30" customHeight="1" spans="1:9">
      <c r="A23" s="14">
        <v>17</v>
      </c>
      <c r="B23" s="14" t="s">
        <v>76</v>
      </c>
      <c r="C23" s="14" t="s">
        <v>81</v>
      </c>
      <c r="D23" s="18" t="s">
        <v>82</v>
      </c>
      <c r="E23" s="15">
        <v>15000</v>
      </c>
      <c r="F23" s="15">
        <v>15000</v>
      </c>
      <c r="G23" s="15">
        <f t="shared" si="1"/>
        <v>0</v>
      </c>
      <c r="H23" s="16" t="s">
        <v>83</v>
      </c>
      <c r="I23" s="34" t="s">
        <v>84</v>
      </c>
    </row>
    <row r="24" ht="30" customHeight="1" spans="1:9">
      <c r="A24" s="14">
        <v>18</v>
      </c>
      <c r="B24" s="14" t="s">
        <v>85</v>
      </c>
      <c r="C24" s="14" t="s">
        <v>86</v>
      </c>
      <c r="D24" s="18" t="s">
        <v>87</v>
      </c>
      <c r="E24" s="15">
        <v>6000000</v>
      </c>
      <c r="F24" s="15">
        <v>3000000</v>
      </c>
      <c r="G24" s="15">
        <f t="shared" si="1"/>
        <v>3000000</v>
      </c>
      <c r="H24" s="16" t="s">
        <v>88</v>
      </c>
      <c r="I24" s="32" t="s">
        <v>89</v>
      </c>
    </row>
    <row r="25" ht="72" customHeight="1" spans="1:9">
      <c r="A25" s="14">
        <v>19</v>
      </c>
      <c r="B25" s="14" t="s">
        <v>90</v>
      </c>
      <c r="C25" s="14" t="s">
        <v>91</v>
      </c>
      <c r="D25" s="22" t="s">
        <v>92</v>
      </c>
      <c r="E25" s="15">
        <v>180000000</v>
      </c>
      <c r="F25" s="15"/>
      <c r="G25" s="15"/>
      <c r="H25" s="16" t="s">
        <v>93</v>
      </c>
      <c r="I25" s="32" t="s">
        <v>94</v>
      </c>
    </row>
    <row r="26" ht="59.1" customHeight="1" spans="1:9">
      <c r="A26" s="14">
        <v>20</v>
      </c>
      <c r="B26" s="14" t="s">
        <v>90</v>
      </c>
      <c r="C26" s="14" t="s">
        <v>95</v>
      </c>
      <c r="D26" s="18" t="s">
        <v>96</v>
      </c>
      <c r="E26" s="15">
        <v>500000000</v>
      </c>
      <c r="F26" s="15"/>
      <c r="G26" s="15"/>
      <c r="H26" s="24" t="s">
        <v>97</v>
      </c>
      <c r="I26" s="32" t="s">
        <v>98</v>
      </c>
    </row>
    <row r="27" ht="30" customHeight="1" spans="1:9">
      <c r="A27" s="25" t="s">
        <v>99</v>
      </c>
      <c r="B27" s="26"/>
      <c r="C27" s="26"/>
      <c r="D27" s="27"/>
      <c r="E27" s="28">
        <f>SUM(E6:E26)</f>
        <v>1191876827</v>
      </c>
      <c r="F27" s="28">
        <f>SUM(F6:F24)</f>
        <v>401120479.01</v>
      </c>
      <c r="G27" s="28">
        <f>SUM(G6:G24)</f>
        <v>110777717.99</v>
      </c>
      <c r="H27" s="29"/>
      <c r="I27" s="34"/>
    </row>
    <row r="28" spans="1:1">
      <c r="A28" s="3"/>
    </row>
  </sheetData>
  <mergeCells count="7">
    <mergeCell ref="A3:I3"/>
    <mergeCell ref="A4:I4"/>
    <mergeCell ref="A27:D27"/>
    <mergeCell ref="A7:A8"/>
    <mergeCell ref="B7:B8"/>
    <mergeCell ref="H7:H8"/>
    <mergeCell ref="I7:I8"/>
  </mergeCells>
  <pageMargins left="0.511805555555556" right="0.550694444444444" top="0.904861111111111" bottom="0.511805555555556" header="0.298611111111111" footer="0.298611111111111"/>
  <pageSetup paperSize="9" scale="7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Administrator</cp:lastModifiedBy>
  <dcterms:created xsi:type="dcterms:W3CDTF">2022-07-05T07:04:00Z</dcterms:created>
  <dcterms:modified xsi:type="dcterms:W3CDTF">2024-11-04T03:51:16Z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29301D87807E42A186F4D3900AE43674</vt:lpwstr>
  </property>
  <property fmtid="{D5CDD505-2E9C-101B-9397-08002B2CF9AE}" pid="3" name="KSOProductBuildVer">
    <vt:lpwstr>2052-11.8.2.12089</vt:lpwstr>
  </property>
  <property fmtid="{D5CDD505-2E9C-101B-9397-08002B2CF9AE}" pid="4" name="KSOReadingLayout">
    <vt:bool>false</vt:bool>
  </property>
</Properties>
</file>