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tabRatio="518"/>
  </bookViews>
  <sheets>
    <sheet name="具体问题明细表" sheetId="1" r:id="rId1"/>
  </sheets>
  <definedNames>
    <definedName name="_xlnm.Print_Titles" localSheetId="0">具体问题明细表!$4:$4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<sst xmlns="http://schemas.openxmlformats.org/spreadsheetml/2006/main" count="136" uniqueCount="78">
  <si>
    <t>附件7</t>
  </si>
  <si>
    <t>发现问题汇总表</t>
  </si>
  <si>
    <t>项目名称：省储备粮玉溪直属库建设项目</t>
  </si>
  <si>
    <t>序号</t>
  </si>
  <si>
    <t>相关单位</t>
  </si>
  <si>
    <t>问题分类</t>
  </si>
  <si>
    <t>问题明细分类</t>
  </si>
  <si>
    <t>具体问题描述</t>
  </si>
  <si>
    <t>涉及金额
（元）</t>
  </si>
  <si>
    <t>备注</t>
  </si>
  <si>
    <t>云南玉溪云储粮食储备有限公司</t>
  </si>
  <si>
    <t>未按规定单独建立基建账套核算</t>
  </si>
  <si>
    <t>未按《基本建设财务规则》单独建账核算；部分建设成本未按《基本建设项目成本管理规定》进行归集。</t>
  </si>
  <si>
    <t>①本项目设立了企业账套，未设立基建账套对本项目进行单独核算。
《基本建设财务规则》（中华人民共和国财政部令第81号）“第二条　本规则适用于行政事业单位的基本建设财务行为，以及国有和国有控股企业使用财政资金的基本建设财务行为”、及“第七条 项目建设单位应当做好以下基本建设财务管理的基础工作：（二）按项目单独核算，按照规定将核算情况纳入单位账簿和财务报表”；
②部分建设成本未按《基本建设项目成本管理规定》进行归集。</t>
  </si>
  <si>
    <t>未按合同约定付款</t>
  </si>
  <si>
    <t>进度未达到付款标准，提前支付工程款,凭证未附计量进度资料</t>
  </si>
  <si>
    <t>支付总承包云南建投六建司的工程款，2023年4月30日支付700万元工程款，凭证未付计量进度资料；</t>
  </si>
  <si>
    <t>进度未达到付款标准，提前支付工程款,凭证未附计量进度资料，未及时开具发票</t>
  </si>
  <si>
    <t>2023年5月18日支付8000万元工程款，未付计量进度表</t>
  </si>
  <si>
    <t>2023.7.31付-0004预付云南建投第六建设有限公司工程款49191811.70元；未附计量资料，未附审批资料，无发票，只有一张汇款单及云南建投第六建设有限公司“收款（往来）收据”</t>
  </si>
  <si>
    <t>2023.11.30农商行54012账户收-0002#,11.03收云南建投第六建设有限公司退工程款1000万元，本次退款事项，结合提前支付工程进度款的情况一并分析，存在以支付工程款名义进行资金拆借的嫌疑。</t>
  </si>
  <si>
    <t>工程管理</t>
  </si>
  <si>
    <t>建设方未督促总承包单位未按规定开设农民工工资专户</t>
  </si>
  <si>
    <t>2019年12月4日国务院第73次常务会议通过的《保障农民工工资支付条例》（中华人民共和国国务院令第724号）“第二十六条　施工总承包单位应当按照有关规定开设农民工工资专用账户，专项用于支付该工程建设项目农民工工资”。</t>
  </si>
  <si>
    <t>风险管理-履约担保</t>
  </si>
  <si>
    <t>未按规定提供合同金额的10%履约担保</t>
  </si>
  <si>
    <t>2022年12月30日与云南建投第六建设有限公司签订施工合同，合同金额491918117元，施工总承包招标公告："履约担保招标公告7.3.1：银行转账、银行保函或保险凭证，履约担保的金额：合同价款的10%"，实际未提供</t>
  </si>
  <si>
    <t>监理招标，“履约担保：招标公告第12页7.3.1履约担保：支票、转账或银行保函；履约担保金额不超过中标合同金额的10%”，未提供。监理合同金额为327.25万元。</t>
  </si>
  <si>
    <t>合同管理</t>
  </si>
  <si>
    <t>合同签订不规范</t>
  </si>
  <si>
    <t>造价咨询合同第3页“八.合同订立”1.订立时间、订立地点均未填写。</t>
  </si>
  <si>
    <t>档案管理</t>
  </si>
  <si>
    <t>档案资料不规范</t>
  </si>
  <si>
    <t>施工图预算编制说明及施工图预算书三册，审核时间和复核时间未填写;</t>
  </si>
  <si>
    <t>工艺设备安装工程招标控制价及工程量清单编制，编制时间和复核时间未填写；</t>
  </si>
  <si>
    <t>合同签订不规范，预付款40%，未按文件规定签订，超过30%，实际支付也按照40%支付</t>
  </si>
  <si>
    <t>2023年4月6日与云南新耀安电力工程公司签订的《电力工程施工总承包合同》，合同金额56万元，第2页“合同签订后甲方支付合同价的40%预付款”，实际支付也按照40%支付。
以上与《建设工程价款结算暂行办法》（财建[2004]369号）第十二条 “工程预付款结算应符合下列规定：（一）包工包料工程的预付款按合同约定拨付，原则上预付比例不低于合同金额的10%，不高于合同金额的30%”条款不相符</t>
  </si>
  <si>
    <t>2022年10月26日与华商国际工程有限公司签合同。合同第8页“计划开始设计日期和计划完成设计日期未填写”。</t>
  </si>
  <si>
    <t>未提供纸质版的档案资料</t>
  </si>
  <si>
    <t>初步设计服务，采取邀请招标，未提供纸质版存档文件。</t>
  </si>
  <si>
    <t>未按规定提供合同金额的5%履约担保</t>
  </si>
  <si>
    <t>2023年1月6日与云南佳盛工程检测有限公司签合同，合同金额93万元，招标文件7.6.1履约担保的形式：支票、银行转账、保证保险、银行保函，履约担保金额：合同价款的5%。</t>
  </si>
  <si>
    <t>合同履约情况</t>
  </si>
  <si>
    <t>2022年9月16日与华商国际工程有限公司签订的《可行性研究报告编制》第二页约定“合同签订后五日内，甲方支付报酬的40%作为首期款76000元”，应该在2022年9月23日以内付款，实际在2023年4月24日支付，超期214天，未按合同约定付款。</t>
  </si>
  <si>
    <t>2022年10月26日与华商国际工程有限公司签订的《建设工程设计合同》，总价合同92万元，第66页“四.设计费支付方式1.本合同生效后工天内，发包人向设计人支付设计费总额的20%作为预付款,计￥184,000元;设计人向发包人提交初步设计文件(初步设计说明、图纸、概算)后工天内，发包人向设计人支付设计费总额的60%，计￥552,000元;初步设计评审通过后工天内或自设计人提交初步设计文件后365天内(以先到者为准),发包人向设计人支付设计费总额的20%,计￥184,000.00元。”合同约定3次支付，实际2023年4月24日一次性支付92万元，未按合同约定付款。</t>
  </si>
  <si>
    <t>2022年10月26日与华商国际工程有限公司签订的《建设工程设计合同》第8页三工程设计周期，计划开始设计日期、计划完成设计日期未填写；</t>
  </si>
  <si>
    <t>2022年10月21日与云南建学综合设计院有限公司签订的《建设工程设计合同》合同金额19.3万，第4页，合同签订后5个工作日内支付20%预付款，成果提交后5个工作日内支付75%，报规完成后5个工作日内支付5%。合同约定三次支付，实际2023年5月4日一次性支付19.3万，未按合同约定付款。</t>
  </si>
  <si>
    <t>2022年10月18日与云南省玉溪建筑设计院签订的《建筑工程勘察合同》4.2.2本工程勘察费预算(估算)为￥:770000.00元(大写:柒拾柒万元整)含税,合同生效后3天内,发包人应向勘察人支付预算勘察费的20%,计154000.00元;实际完成860970.00元，2023年5月4日支付85%731824.50元；未按合同约定付款。</t>
  </si>
  <si>
    <t>采购管理</t>
  </si>
  <si>
    <t xml:space="preserve">未按内控制度进行采购 </t>
  </si>
  <si>
    <t>2023年5月24日支付余洁绿化移栽费7200元，未根据内控制度执行采购程序；根据《玉溪交运物流有限公司招标采购内控管理办法》（玉交运司〔2022〕4号）第九条（一）工程类采购：投资预算或单项合同估价在10万元以下的项目原则上采用报价对比或询价的方式进行采购;</t>
  </si>
  <si>
    <t>项目核算</t>
  </si>
  <si>
    <t>未按《基本建设财务规则》《基本建设项目成本管理规定》建账核算</t>
  </si>
  <si>
    <t>2023年5月24日支付余洁绿化移栽费7200元，此项费用不应该在“在建工程-待摊投资”，应该在“在建工程-建筑按照工程-绿化工程”科目核算。</t>
  </si>
  <si>
    <t>未按内控制度进行采购</t>
  </si>
  <si>
    <t>未根据内控制度执行采购程序采购程序：根据《玉溪交运物流有限公司招标采购内控管理办法》（玉交运司〔2022〕4号）“第九条(三)服务类采购投资预算或单项合同估价在10万元以下的，原则上采用报价对比或询价的方式进行采购”，例如：
2023.5.31  付包车费1070元；
2023.6.30，付汽车租赁费5000元；
2023.7.31，付-0002付项目用车费用621.00元；2024.3.31，付-0001付3.12到周边县区开展相关工作租车费用909元；</t>
  </si>
  <si>
    <t>2022年12月26日与云南兴滇建筑设计咨询有限公司签订的《建设工程勘察及施工图设计文件审查合同》金额248000元，“第五条.审查完成后，乙方提交甲方审查告知书前一次性付清审查费用”。实际付款分为两次：2023.1.1付-0002#农信社54012，付云南兴滇建筑设计咨询有限公司施工图审查费用20万；2023.6.30付-0004付项目施工图审查费48000元。合同约定一次性付清，实际分2次支付，未按合同约定付款。</t>
  </si>
  <si>
    <t>成本控制</t>
  </si>
  <si>
    <t>①已经和银行签借款合同，却向玉溪交运物流有限公司借款，增加利息成本10284.44元；
（11.12号还款200万，11.13号还款42万元） 
②2024年6月又借款100万元，贷款年息6%，期限2024.6.17-2025.6.16新增利息成本（100万*（6%-3.65%）=23500元</t>
  </si>
  <si>
    <t>①2023.1.19与云南玉溪红塔农村商业银行股份有限公司签订《固定资产借款合同》，借款期限36个月，到期日2026年1月18日，最后一笔借款必须在2024年1月19日之前提取。担保人：云南玉溪交通运输集团有限公司，到期一次性还本；采用固定利率，按一年期加25个基点，一个基点=0.01%，年利率3.9%；
②2023.6.7与中国农业发展银行玉溪分行签订《固定资产借款合同》（借款期限：2023.6.7-2043.6.6共计20年，采用浮动利率，在5年期以上LPR基础上减20个基点，一个基点=0.01%农发行就是2023年放款是4%， 调整过一次到3.75%，今2024.8月份后面调整到3.65%。）
2023.7.31收-0002#凭证借款102万元、2023.9.20收-0002#凭证借款140万元，按年利率6%，2023年付-0007#支付玉溪交运物流有限公司借款利息30853.33元。
2024.6.30收-0004#收到玉溪交运物流有限公司借款100万元，借款期限；2024.6.17-2025.6.16。</t>
  </si>
  <si>
    <t>初步设计预算漏项</t>
  </si>
  <si>
    <t>初步设计中建设期利息漏项，无预算</t>
  </si>
  <si>
    <t>可行性研究报告中：建设期利息1614.44万元。总投资中的 80%申请银行贷款，利率3.25%；
初步设计中建设期利息漏项，无预算；预备费195.7335万元，根据实际支付贷款利息金额为1100.998017万元，与预备费相比较，超支905.264517万元，超支率为462.50%；</t>
  </si>
  <si>
    <t>拆借资金</t>
  </si>
  <si>
    <t>向玉溪交运物流有限公司借出资金660万元</t>
  </si>
  <si>
    <t>2023.11.30付-0004#、付-0006#付玉溪交运物流有限公司借款260万（借款协议2023.11.12-2024.1.11日，利率6%）、400万（借款协议2023.11.16-2024.1.16年利率6%），合计借款660万；已归还。</t>
  </si>
  <si>
    <t>建设期才开始，就安排人员参加运营期才会产生的费用：2023年粮油仓储管理员职业技能培训，增加建设成本</t>
  </si>
  <si>
    <t>9.28付邓飞2023年粮油仓储管理员职业技能培训及登记认定费用1115元；
9.28付李宁溪2023年粮油仓储管理员职业技能培训及登记认定费用1115元；
9.28付林峰2023年粮油仓储管理员职业技能培训及登记认定费用1115元；
10.13付孙晴2023年粮油仓储管理员职业技能培训及登记认定费用1115元；
10.13付高晨书2023年粮油仓储管理员职业技能培训及登记认定费用1115元；</t>
  </si>
  <si>
    <t>管理合同金额600.00万元无批复、无计算依据，超概算89.67万元</t>
  </si>
  <si>
    <t>2023年11月30日云南玉溪云储粮食储备有限公司与玉溪交运物流有限公司签订了《项目管理服务合同》，合同金额600万元，初步设计中管理费用预算金额为510.33万元，超概算89.67万元，无计算依据，合理性存疑。</t>
  </si>
  <si>
    <t>还款计划</t>
  </si>
  <si>
    <t>企业未对马上到期的银行贷款的还款资金来源做详细可行的规划：贷款本金1.8亿和利息，到期日2026年1月18日</t>
  </si>
  <si>
    <t>企业未对马上到期的银行贷款的还款资金来源做详细可行的规划：
项目公司云南玉溪云储粮食储备有限公司未提供贷款到期的还款计划：2023.1.19与云南玉溪红塔农村商业银行股份有限公司签订《固定资产借款合同》，借款期限36个月，到期日2026年1月18日。采用固定利率，按一年期加25个基点，一个基点=0.01%，年利率3.9%</t>
  </si>
  <si>
    <t>完工时效</t>
  </si>
  <si>
    <t>建设项目延期</t>
  </si>
  <si>
    <t>建设期限：550天内完工并完成竣工验收；其中：设计：合同签订后30日历天完成施工图设计并送审；施工：520天。2023年1月16日开工令，至2024年7月31日实际工期已经563天，超13天；</t>
  </si>
  <si>
    <t>项目延期增加建设成本</t>
  </si>
  <si>
    <t>截至2024年7月31日实际工期已经563天，超13天，据了解，近期省级对本项目进行视察，要求在2024年10月31日必须完工，估计延期105天，建设期预计多增加贷款利息389.48万元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</si>
</sst>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4"/>
      <color indexed="8"/>
      <name val="宋体"/>
      <charset val="134"/>
    </font>
    <font>
      <b/>
      <sz val="14"/>
      <color indexed="8"/>
      <name val="宋体"/>
      <charset val="134"/>
    </font>
    <font>
      <sz val="14"/>
      <color indexed="8"/>
      <name val="黑体"/>
      <charset val="134"/>
    </font>
    <font>
      <sz val="20"/>
      <color indexed="8"/>
      <name val="方正小标宋简体"/>
      <charset val="134"/>
    </font>
    <font>
      <b/>
      <sz val="14"/>
      <color indexed="8"/>
      <name val="仿宋"/>
      <charset val="134"/>
    </font>
    <font>
      <sz val="12"/>
      <color indexed="8"/>
      <name val="仿宋"/>
      <charset val="134"/>
    </font>
    <font>
      <sz val="12"/>
      <color rgb="FF000000"/>
      <name val="仿宋"/>
      <charset val="134"/>
    </font>
    <font>
      <sz val="12"/>
      <color indexed="8"/>
      <name val="Times New Roman"/>
      <charset val="134"/>
    </font>
    <font>
      <sz val="11"/>
      <color indexed="8"/>
      <name val="Times New Roman"/>
      <charset val="134"/>
    </font>
    <font>
      <sz val="12"/>
      <name val="仿宋"/>
      <charset val="134"/>
    </font>
    <font>
      <sz val="16"/>
      <color rgb="FF00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ill="1">
      <alignmen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5" fillId="0" borderId="1" xfId="0" applyFont="1" applyBorder="1" applyAlignment="1">
      <alignment horizontal="left" vertical="center"/>
    </xf>
    <xf numFmtId="0" fontId="5" fillId="0" borderId="1" xfId="0" applyFont="1" applyFill="1" applyBorder="1" applyAlignment="1">
      <alignment horizontal="left"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7" fillId="0" borderId="2" xfId="0" applyFont="1" applyFill="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43" fontId="8" fillId="0" borderId="2" xfId="0" applyNumberFormat="1" applyFont="1" applyBorder="1" applyAlignment="1">
      <alignment horizontal="right" vertical="center"/>
    </xf>
    <xf numFmtId="0" fontId="6" fillId="0" borderId="2" xfId="0" applyFont="1" applyBorder="1">
      <alignmen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9" fillId="0" borderId="2" xfId="0" applyFont="1" applyBorder="1" applyAlignment="1">
      <alignment horizontal="right" vertical="center"/>
    </xf>
    <xf numFmtId="0" fontId="10" fillId="0" borderId="2" xfId="0" applyFont="1" applyBorder="1" applyAlignment="1">
      <alignment vertical="center" wrapText="1"/>
    </xf>
    <xf numFmtId="0" fontId="6" fillId="0" borderId="2" xfId="0" applyFont="1" applyBorder="1" applyAlignment="1">
      <alignment horizontal="left" vertical="center"/>
    </xf>
    <xf numFmtId="0" fontId="6" fillId="0" borderId="2" xfId="0" applyFont="1" applyBorder="1" applyAlignment="1">
      <alignment horizontal="left" vertical="center" wrapText="1"/>
    </xf>
    <xf numFmtId="4" fontId="11" fillId="0" borderId="0" xfId="0" applyNumberFormat="1" applyFont="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5"/>
  <sheetViews>
    <sheetView tabSelected="1" view="pageBreakPreview" zoomScaleNormal="79" topLeftCell="A16" workbookViewId="0">
      <selection activeCell="F6" sqref="F6:F36"/>
    </sheetView>
  </sheetViews>
  <sheetFormatPr defaultColWidth="9" defaultRowHeight="14.4" outlineLevelCol="6"/>
  <cols>
    <col min="1" max="1" width="7.5" customWidth="1"/>
    <col min="2" max="2" width="15.3703703703704" style="3" customWidth="1"/>
    <col min="3" max="3" width="13.8703703703704" customWidth="1"/>
    <col min="4" max="4" width="24.8703703703704" customWidth="1"/>
    <col min="5" max="5" width="70.5" customWidth="1"/>
    <col min="6" max="6" width="19.25" customWidth="1"/>
  </cols>
  <sheetData>
    <row r="1" ht="17.4" spans="1:2">
      <c r="A1" s="4" t="s">
        <v>0</v>
      </c>
      <c r="B1" s="5"/>
    </row>
    <row r="2" ht="26.4" spans="1:7">
      <c r="A2" s="6" t="s">
        <v>1</v>
      </c>
      <c r="B2" s="7"/>
      <c r="C2" s="6"/>
      <c r="D2" s="6"/>
      <c r="E2" s="6"/>
      <c r="F2" s="6"/>
      <c r="G2" s="6"/>
    </row>
    <row r="3" s="1" customFormat="1" ht="24.95" customHeight="1" spans="1:7">
      <c r="A3" s="8" t="s">
        <v>2</v>
      </c>
      <c r="B3" s="9"/>
      <c r="C3" s="8"/>
      <c r="D3" s="8"/>
      <c r="E3" s="8"/>
      <c r="F3" s="8"/>
      <c r="G3" s="8"/>
    </row>
    <row r="4" s="2" customFormat="1" ht="42.95" customHeight="1" spans="1:7">
      <c r="A4" s="10" t="s">
        <v>3</v>
      </c>
      <c r="B4" s="11" t="s">
        <v>4</v>
      </c>
      <c r="C4" s="10" t="s">
        <v>5</v>
      </c>
      <c r="D4" s="10" t="s">
        <v>6</v>
      </c>
      <c r="E4" s="10" t="s">
        <v>7</v>
      </c>
      <c r="F4" s="10" t="s">
        <v>8</v>
      </c>
      <c r="G4" s="10" t="s">
        <v>9</v>
      </c>
    </row>
    <row r="5" s="2" customFormat="1" ht="126.95" customHeight="1" spans="1:7">
      <c r="A5" s="12">
        <v>1</v>
      </c>
      <c r="B5" s="13" t="s">
        <v>10</v>
      </c>
      <c r="C5" s="14" t="s">
        <v>11</v>
      </c>
      <c r="D5" s="14" t="s">
        <v>12</v>
      </c>
      <c r="E5" s="14" t="s">
        <v>13</v>
      </c>
      <c r="F5" s="10"/>
      <c r="G5" s="10"/>
    </row>
    <row r="6" ht="66.75" customHeight="1" spans="1:7">
      <c r="A6" s="12">
        <v>2</v>
      </c>
      <c r="B6" s="13" t="s">
        <v>10</v>
      </c>
      <c r="C6" s="15" t="s">
        <v>14</v>
      </c>
      <c r="D6" s="14" t="s">
        <v>15</v>
      </c>
      <c r="E6" s="14" t="s">
        <v>16</v>
      </c>
      <c r="F6" s="16">
        <v>7000000</v>
      </c>
      <c r="G6" s="17"/>
    </row>
    <row r="7" ht="63.95" customHeight="1" spans="1:7">
      <c r="A7" s="12">
        <v>3</v>
      </c>
      <c r="B7" s="13" t="s">
        <v>10</v>
      </c>
      <c r="C7" s="15" t="s">
        <v>14</v>
      </c>
      <c r="D7" s="18" t="s">
        <v>17</v>
      </c>
      <c r="E7" s="14" t="s">
        <v>18</v>
      </c>
      <c r="F7" s="16">
        <v>80000000</v>
      </c>
      <c r="G7" s="17"/>
    </row>
    <row r="8" ht="87.75" customHeight="1" spans="1:7">
      <c r="A8" s="12">
        <v>4</v>
      </c>
      <c r="B8" s="13" t="s">
        <v>10</v>
      </c>
      <c r="C8" s="15" t="s">
        <v>14</v>
      </c>
      <c r="D8" s="18"/>
      <c r="E8" s="14" t="s">
        <v>19</v>
      </c>
      <c r="F8" s="16">
        <v>49191811.7</v>
      </c>
      <c r="G8" s="17"/>
    </row>
    <row r="9" ht="87.95" customHeight="1" spans="1:7">
      <c r="A9" s="12">
        <v>5</v>
      </c>
      <c r="B9" s="13" t="s">
        <v>10</v>
      </c>
      <c r="C9" s="15" t="s">
        <v>14</v>
      </c>
      <c r="D9" s="19"/>
      <c r="E9" s="14" t="s">
        <v>20</v>
      </c>
      <c r="F9" s="16">
        <v>10000000</v>
      </c>
      <c r="G9" s="17"/>
    </row>
    <row r="10" ht="72.95" customHeight="1" spans="1:7">
      <c r="A10" s="12">
        <v>6</v>
      </c>
      <c r="B10" s="13" t="s">
        <v>10</v>
      </c>
      <c r="C10" s="15" t="s">
        <v>21</v>
      </c>
      <c r="D10" s="14" t="s">
        <v>22</v>
      </c>
      <c r="E10" s="14" t="s">
        <v>23</v>
      </c>
      <c r="F10" s="20"/>
      <c r="G10" s="17"/>
    </row>
    <row r="11" ht="92.1" customHeight="1" spans="1:7">
      <c r="A11" s="12">
        <v>7</v>
      </c>
      <c r="B11" s="13" t="s">
        <v>10</v>
      </c>
      <c r="C11" s="15" t="s">
        <v>24</v>
      </c>
      <c r="D11" s="14" t="s">
        <v>25</v>
      </c>
      <c r="E11" s="14" t="s">
        <v>26</v>
      </c>
      <c r="F11" s="16">
        <f>491918117*10%</f>
        <v>49191811.7</v>
      </c>
      <c r="G11" s="17"/>
    </row>
    <row r="12" ht="81" customHeight="1" spans="1:7">
      <c r="A12" s="12">
        <v>8</v>
      </c>
      <c r="B12" s="13" t="s">
        <v>10</v>
      </c>
      <c r="C12" s="15" t="s">
        <v>24</v>
      </c>
      <c r="D12" s="14" t="s">
        <v>25</v>
      </c>
      <c r="E12" s="14" t="s">
        <v>27</v>
      </c>
      <c r="F12" s="16">
        <f>3272500*10%</f>
        <v>327250</v>
      </c>
      <c r="G12" s="17"/>
    </row>
    <row r="13" ht="55" customHeight="1" spans="1:7">
      <c r="A13" s="12">
        <v>9</v>
      </c>
      <c r="B13" s="13" t="s">
        <v>10</v>
      </c>
      <c r="C13" s="15" t="s">
        <v>28</v>
      </c>
      <c r="D13" s="14" t="s">
        <v>29</v>
      </c>
      <c r="E13" s="14" t="s">
        <v>30</v>
      </c>
      <c r="F13" s="16"/>
      <c r="G13" s="17"/>
    </row>
    <row r="14" ht="54" customHeight="1" spans="1:7">
      <c r="A14" s="12">
        <v>10</v>
      </c>
      <c r="B14" s="13" t="s">
        <v>10</v>
      </c>
      <c r="C14" s="15" t="s">
        <v>31</v>
      </c>
      <c r="D14" s="14" t="s">
        <v>32</v>
      </c>
      <c r="E14" s="14" t="s">
        <v>33</v>
      </c>
      <c r="F14" s="16"/>
      <c r="G14" s="17"/>
    </row>
    <row r="15" ht="61" customHeight="1" spans="1:7">
      <c r="A15" s="12">
        <v>11</v>
      </c>
      <c r="B15" s="13" t="s">
        <v>10</v>
      </c>
      <c r="C15" s="15" t="s">
        <v>31</v>
      </c>
      <c r="D15" s="14" t="s">
        <v>32</v>
      </c>
      <c r="E15" s="14" t="s">
        <v>34</v>
      </c>
      <c r="F15" s="16"/>
      <c r="G15" s="17"/>
    </row>
    <row r="16" ht="115" customHeight="1" spans="1:7">
      <c r="A16" s="12">
        <v>12</v>
      </c>
      <c r="B16" s="13" t="s">
        <v>10</v>
      </c>
      <c r="C16" s="15" t="s">
        <v>28</v>
      </c>
      <c r="D16" s="21" t="s">
        <v>35</v>
      </c>
      <c r="E16" s="14" t="s">
        <v>36</v>
      </c>
      <c r="F16" s="16">
        <f>560000*40%-560000*30%</f>
        <v>56000</v>
      </c>
      <c r="G16" s="17"/>
    </row>
    <row r="17" ht="48" customHeight="1" spans="1:7">
      <c r="A17" s="12">
        <v>13</v>
      </c>
      <c r="B17" s="13" t="s">
        <v>10</v>
      </c>
      <c r="C17" s="15" t="s">
        <v>28</v>
      </c>
      <c r="D17" s="14" t="s">
        <v>29</v>
      </c>
      <c r="E17" s="14" t="s">
        <v>37</v>
      </c>
      <c r="F17" s="16"/>
      <c r="G17" s="17"/>
    </row>
    <row r="18" ht="51" customHeight="1" spans="1:7">
      <c r="A18" s="12">
        <v>14</v>
      </c>
      <c r="B18" s="13" t="s">
        <v>10</v>
      </c>
      <c r="C18" s="15" t="s">
        <v>31</v>
      </c>
      <c r="D18" s="14" t="s">
        <v>38</v>
      </c>
      <c r="E18" s="14" t="s">
        <v>39</v>
      </c>
      <c r="F18" s="16"/>
      <c r="G18" s="17"/>
    </row>
    <row r="19" ht="60" customHeight="1" spans="1:7">
      <c r="A19" s="12">
        <v>15</v>
      </c>
      <c r="B19" s="13" t="s">
        <v>10</v>
      </c>
      <c r="C19" s="15" t="s">
        <v>24</v>
      </c>
      <c r="D19" s="14" t="s">
        <v>40</v>
      </c>
      <c r="E19" s="14" t="s">
        <v>41</v>
      </c>
      <c r="F19" s="16">
        <f>930000*5%</f>
        <v>46500</v>
      </c>
      <c r="G19" s="17"/>
    </row>
    <row r="20" ht="66.95" customHeight="1" spans="1:7">
      <c r="A20" s="12">
        <v>16</v>
      </c>
      <c r="B20" s="13" t="s">
        <v>10</v>
      </c>
      <c r="C20" s="15" t="s">
        <v>42</v>
      </c>
      <c r="D20" s="14" t="s">
        <v>14</v>
      </c>
      <c r="E20" s="14" t="s">
        <v>43</v>
      </c>
      <c r="F20" s="16">
        <v>76000</v>
      </c>
      <c r="G20" s="17"/>
    </row>
    <row r="21" ht="162.95" customHeight="1" spans="1:7">
      <c r="A21" s="12">
        <v>17</v>
      </c>
      <c r="B21" s="13" t="s">
        <v>10</v>
      </c>
      <c r="C21" s="15" t="s">
        <v>42</v>
      </c>
      <c r="D21" s="14" t="s">
        <v>14</v>
      </c>
      <c r="E21" s="14" t="s">
        <v>44</v>
      </c>
      <c r="F21" s="16">
        <v>920000</v>
      </c>
      <c r="G21" s="17"/>
    </row>
    <row r="22" ht="54" customHeight="1" spans="1:7">
      <c r="A22" s="12">
        <v>18</v>
      </c>
      <c r="B22" s="13" t="s">
        <v>10</v>
      </c>
      <c r="C22" s="15" t="s">
        <v>28</v>
      </c>
      <c r="D22" s="14" t="s">
        <v>29</v>
      </c>
      <c r="E22" s="14" t="s">
        <v>45</v>
      </c>
      <c r="F22" s="16"/>
      <c r="G22" s="17"/>
    </row>
    <row r="23" ht="81" customHeight="1" spans="1:7">
      <c r="A23" s="12">
        <v>19</v>
      </c>
      <c r="B23" s="13" t="s">
        <v>10</v>
      </c>
      <c r="C23" s="15" t="s">
        <v>42</v>
      </c>
      <c r="D23" s="14" t="s">
        <v>14</v>
      </c>
      <c r="E23" s="14" t="s">
        <v>46</v>
      </c>
      <c r="F23" s="16">
        <v>193000</v>
      </c>
      <c r="G23" s="17"/>
    </row>
    <row r="24" ht="77.1" customHeight="1" spans="1:7">
      <c r="A24" s="12">
        <v>20</v>
      </c>
      <c r="B24" s="13" t="s">
        <v>10</v>
      </c>
      <c r="C24" s="15" t="s">
        <v>42</v>
      </c>
      <c r="D24" s="14" t="s">
        <v>14</v>
      </c>
      <c r="E24" s="14" t="s">
        <v>47</v>
      </c>
      <c r="F24" s="16">
        <v>154000</v>
      </c>
      <c r="G24" s="17"/>
    </row>
    <row r="25" ht="84.95" customHeight="1" spans="1:7">
      <c r="A25" s="12">
        <v>21</v>
      </c>
      <c r="B25" s="13" t="s">
        <v>10</v>
      </c>
      <c r="C25" s="15" t="s">
        <v>48</v>
      </c>
      <c r="D25" s="14" t="s">
        <v>49</v>
      </c>
      <c r="E25" s="14" t="s">
        <v>50</v>
      </c>
      <c r="F25" s="16">
        <v>7200</v>
      </c>
      <c r="G25" s="17"/>
    </row>
    <row r="26" ht="77.1" customHeight="1" spans="1:7">
      <c r="A26" s="12">
        <v>22</v>
      </c>
      <c r="B26" s="13" t="s">
        <v>10</v>
      </c>
      <c r="C26" s="15" t="s">
        <v>51</v>
      </c>
      <c r="D26" s="14" t="s">
        <v>52</v>
      </c>
      <c r="E26" s="14" t="s">
        <v>53</v>
      </c>
      <c r="F26" s="16">
        <v>7200</v>
      </c>
      <c r="G26" s="17"/>
    </row>
    <row r="27" ht="138.95" customHeight="1" spans="1:7">
      <c r="A27" s="12">
        <v>23</v>
      </c>
      <c r="B27" s="13" t="s">
        <v>10</v>
      </c>
      <c r="C27" s="15" t="s">
        <v>48</v>
      </c>
      <c r="D27" s="14" t="s">
        <v>54</v>
      </c>
      <c r="E27" s="14" t="s">
        <v>55</v>
      </c>
      <c r="F27" s="16">
        <v>7600</v>
      </c>
      <c r="G27" s="17"/>
    </row>
    <row r="28" ht="126.95" customHeight="1" spans="1:7">
      <c r="A28" s="12">
        <v>24</v>
      </c>
      <c r="B28" s="13" t="s">
        <v>10</v>
      </c>
      <c r="C28" s="15" t="s">
        <v>42</v>
      </c>
      <c r="D28" s="14" t="s">
        <v>14</v>
      </c>
      <c r="E28" s="14" t="s">
        <v>56</v>
      </c>
      <c r="F28" s="16">
        <v>248000</v>
      </c>
      <c r="G28" s="17"/>
    </row>
    <row r="29" ht="251.1" customHeight="1" spans="1:7">
      <c r="A29" s="12">
        <v>25</v>
      </c>
      <c r="B29" s="13" t="s">
        <v>10</v>
      </c>
      <c r="C29" s="15" t="s">
        <v>57</v>
      </c>
      <c r="D29" s="14" t="s">
        <v>58</v>
      </c>
      <c r="E29" s="14" t="s">
        <v>59</v>
      </c>
      <c r="F29" s="16">
        <f>10284.44+23500</f>
        <v>33784.44</v>
      </c>
      <c r="G29" s="17"/>
    </row>
    <row r="30" ht="96.95" customHeight="1" spans="1:7">
      <c r="A30" s="12">
        <v>26</v>
      </c>
      <c r="B30" s="13" t="s">
        <v>10</v>
      </c>
      <c r="C30" s="15" t="s">
        <v>60</v>
      </c>
      <c r="D30" s="14" t="s">
        <v>61</v>
      </c>
      <c r="E30" s="14" t="s">
        <v>62</v>
      </c>
      <c r="F30" s="16">
        <v>16144400</v>
      </c>
      <c r="G30" s="17"/>
    </row>
    <row r="31" ht="72" customHeight="1" spans="1:7">
      <c r="A31" s="12">
        <v>27</v>
      </c>
      <c r="B31" s="13" t="s">
        <v>10</v>
      </c>
      <c r="C31" s="15" t="s">
        <v>63</v>
      </c>
      <c r="D31" s="14" t="s">
        <v>64</v>
      </c>
      <c r="E31" s="14" t="s">
        <v>65</v>
      </c>
      <c r="F31" s="16">
        <v>6600000</v>
      </c>
      <c r="G31" s="17"/>
    </row>
    <row r="32" ht="165" customHeight="1" spans="1:7">
      <c r="A32" s="12">
        <v>28</v>
      </c>
      <c r="B32" s="13" t="s">
        <v>10</v>
      </c>
      <c r="C32" s="15" t="s">
        <v>57</v>
      </c>
      <c r="D32" s="14" t="s">
        <v>66</v>
      </c>
      <c r="E32" s="14" t="s">
        <v>67</v>
      </c>
      <c r="F32" s="16">
        <v>5575</v>
      </c>
      <c r="G32" s="17"/>
    </row>
    <row r="33" ht="65.1" customHeight="1" spans="1:7">
      <c r="A33" s="12">
        <v>29</v>
      </c>
      <c r="B33" s="13" t="s">
        <v>10</v>
      </c>
      <c r="C33" s="15" t="s">
        <v>28</v>
      </c>
      <c r="D33" s="14" t="s">
        <v>68</v>
      </c>
      <c r="E33" s="14" t="s">
        <v>69</v>
      </c>
      <c r="F33" s="16">
        <v>6000000</v>
      </c>
      <c r="G33" s="17"/>
    </row>
    <row r="34" ht="101.1" customHeight="1" spans="1:7">
      <c r="A34" s="12">
        <v>30</v>
      </c>
      <c r="B34" s="13" t="s">
        <v>10</v>
      </c>
      <c r="C34" s="15" t="s">
        <v>70</v>
      </c>
      <c r="D34" s="14" t="s">
        <v>71</v>
      </c>
      <c r="E34" s="21" t="s">
        <v>72</v>
      </c>
      <c r="F34" s="16">
        <v>180000000</v>
      </c>
      <c r="G34" s="17"/>
    </row>
    <row r="35" ht="63" customHeight="1" spans="1:7">
      <c r="A35" s="12">
        <v>31</v>
      </c>
      <c r="B35" s="13" t="s">
        <v>10</v>
      </c>
      <c r="C35" s="12" t="s">
        <v>73</v>
      </c>
      <c r="D35" s="22" t="s">
        <v>74</v>
      </c>
      <c r="E35" s="23" t="s">
        <v>75</v>
      </c>
      <c r="F35" s="16"/>
      <c r="G35" s="22"/>
    </row>
    <row r="36" ht="69" customHeight="1" spans="1:7">
      <c r="A36" s="12">
        <v>32</v>
      </c>
      <c r="B36" s="13" t="s">
        <v>10</v>
      </c>
      <c r="C36" s="12" t="s">
        <v>57</v>
      </c>
      <c r="D36" s="22" t="s">
        <v>76</v>
      </c>
      <c r="E36" s="23" t="s">
        <v>77</v>
      </c>
      <c r="F36" s="16">
        <v>3894822.77</v>
      </c>
      <c r="G36" s="22"/>
    </row>
    <row r="45" ht="21" spans="5:5">
      <c r="E45" s="24"/>
    </row>
  </sheetData>
  <mergeCells count="4">
    <mergeCell ref="A1:B1"/>
    <mergeCell ref="A2:G2"/>
    <mergeCell ref="A3:G3"/>
    <mergeCell ref="D7:D9"/>
  </mergeCells>
  <printOptions horizontalCentered="1"/>
  <pageMargins left="0.78740157480315" right="0.78740157480315" top="0.511805555555556" bottom="0.314583333333333" header="0.31496062992126" footer="0.432638888888889"/>
  <pageSetup paperSize="9" scale="82" fitToHeight="0" orientation="landscape"/>
  <headerFooter alignWithMargins="0">
    <oddFooter>&amp;C&amp;"仿宋,常规"&amp;10第&amp;P页，共&amp;N页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具体问题明细表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李学梁</dc:creator>
  <cp:lastModifiedBy>Fantasy</cp:lastModifiedBy>
  <dcterms:created xsi:type="dcterms:W3CDTF">2006-09-13T11:21:00Z</dcterms:created>
  <cp:lastPrinted>2020-12-24T03:47:00Z</cp:lastPrinted>
  <dcterms:modified xsi:type="dcterms:W3CDTF">2024-10-23T01:37:25Z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A9A3424E862849BFA890F41D0AD72B97</vt:lpwstr>
  </property>
</Properties>
</file>