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项目基本情况" sheetId="1" r:id="rId1"/>
  </sheets>
  <definedNames>
    <definedName name="AS2DocOpenMode" hidden="1">"AS2DocumentEdit"</definedName>
    <definedName name="hkd">1.0611</definedName>
    <definedName name="_xlnm.Print_Area" localSheetId="0">项目基本情况!$A$1:$L$16</definedName>
    <definedName name="SAPBEXrevision" hidden="1">1</definedName>
    <definedName name="SAPBEXsysID" hidden="1">"PE4"</definedName>
    <definedName name="SAPBEXwbID" hidden="1">"3Q4R7W3VD66V3CXTGQHGIRCBE"</definedName>
    <definedName name="TextRefCopyRangeCount" hidden="1">4</definedName>
    <definedName name="usd">8.2773</definedName>
  </definedNames>
  <calcPr calcId="144525" concurrentCalc="0"/>
</workbook>
</file>

<file path=xl/sharedStrings.xml><?xml version="1.0" encoding="utf-8"?>
<sst xmlns="http://schemas.openxmlformats.org/spreadsheetml/2006/main" count="29" uniqueCount="28">
  <si>
    <t>附件6</t>
  </si>
  <si>
    <t>玉溪市人民医院基本情况调查表</t>
  </si>
  <si>
    <t xml:space="preserve">         统计数
年份</t>
  </si>
  <si>
    <t>门诊收入
（万元）</t>
  </si>
  <si>
    <t>住院收入
（万元）</t>
  </si>
  <si>
    <t>门诊人数
（人）</t>
  </si>
  <si>
    <t>住院人数
（人）</t>
  </si>
  <si>
    <t>医院床位数</t>
  </si>
  <si>
    <t>开放床位数</t>
  </si>
  <si>
    <t>床位使用率</t>
  </si>
  <si>
    <t>卫生技术人员数
（人）</t>
  </si>
  <si>
    <t>护理岗位人员数
（人）</t>
  </si>
  <si>
    <t>卫生技术人员与实际开放床位之比
(≥1.2:1)</t>
  </si>
  <si>
    <t>护理岗位人员与实际开放床位之比
(≥0.4:1)</t>
  </si>
  <si>
    <t>2018年</t>
  </si>
  <si>
    <t>-</t>
  </si>
  <si>
    <t>2019年</t>
  </si>
  <si>
    <t>2020年</t>
  </si>
  <si>
    <t>2021年</t>
  </si>
  <si>
    <t>2022年</t>
  </si>
  <si>
    <t>2023年1-6月</t>
  </si>
  <si>
    <t>填写说明：</t>
  </si>
  <si>
    <t>“门诊人数”填写为门诊人次，且2021年和2022年门诊人数中不含单纯核酸检测人次</t>
  </si>
  <si>
    <t>“住院人数”填写为出院人数</t>
  </si>
  <si>
    <t>“医院床位数”填写为医院编制床位数</t>
  </si>
  <si>
    <t>“开放床位数”填写为平均开放床位数</t>
  </si>
  <si>
    <t>“卫生技术人员数”填写为医生+药师+技师</t>
  </si>
  <si>
    <t>2019年1月1日儿童医院独立出去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</si>
</sst>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0"/>
      <name val="仿宋"/>
      <charset val="134"/>
    </font>
    <font>
      <sz val="14"/>
      <color theme="1"/>
      <name val="黑体"/>
      <charset val="134"/>
    </font>
    <font>
      <sz val="22"/>
      <name val="方正小标宋简体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6" fillId="27" borderId="11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9" fillId="0" borderId="0" applyFill="0"/>
    <xf numFmtId="0" fontId="7" fillId="9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1" xfId="35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10" fontId="0" fillId="0" borderId="0" xfId="0" applyNumberFormat="1">
      <alignment vertical="center"/>
    </xf>
    <xf numFmtId="10" fontId="5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view="pageBreakPreview" zoomScaleNormal="115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A11" sqref="A11"/>
    </sheetView>
  </sheetViews>
  <sheetFormatPr defaultColWidth="9" defaultRowHeight="14.25"/>
  <cols>
    <col min="1" max="1" width="15.4666666666667" customWidth="1"/>
    <col min="2" max="3" width="11.4" customWidth="1"/>
    <col min="4" max="8" width="11.5333333333333" customWidth="1"/>
    <col min="9" max="9" width="15.4666666666667" customWidth="1"/>
    <col min="10" max="10" width="14.9333333333333" customWidth="1"/>
    <col min="11" max="11" width="17.4666666666667" style="3" customWidth="1"/>
    <col min="12" max="12" width="13.4666666666667" customWidth="1"/>
  </cols>
  <sheetData>
    <row r="1" ht="22.0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5.0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50.65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5" t="s">
        <v>12</v>
      </c>
      <c r="L3" s="7" t="s">
        <v>13</v>
      </c>
    </row>
    <row r="4" s="1" customFormat="1" ht="25.5" customHeight="1" spans="1:12">
      <c r="A4" s="8" t="s">
        <v>14</v>
      </c>
      <c r="B4" s="9">
        <v>10318.25</v>
      </c>
      <c r="C4" s="9">
        <v>78914.2</v>
      </c>
      <c r="D4" s="8">
        <v>1632104</v>
      </c>
      <c r="E4" s="8">
        <v>74495</v>
      </c>
      <c r="F4" s="8">
        <v>1500</v>
      </c>
      <c r="G4" s="8">
        <v>1528</v>
      </c>
      <c r="H4" s="8" t="s">
        <v>15</v>
      </c>
      <c r="I4" s="8">
        <f>867+1045</f>
        <v>1912</v>
      </c>
      <c r="J4" s="8">
        <v>1045</v>
      </c>
      <c r="K4" s="16">
        <f t="shared" ref="K4:K9" si="0">I4/G4</f>
        <v>1.25130890052356</v>
      </c>
      <c r="L4" s="17">
        <f t="shared" ref="L4:L9" si="1">J4/G4</f>
        <v>0.683900523560209</v>
      </c>
    </row>
    <row r="5" s="2" customFormat="1" ht="26.1" customHeight="1" spans="1:12">
      <c r="A5" s="8" t="s">
        <v>16</v>
      </c>
      <c r="B5" s="9">
        <v>37182.59</v>
      </c>
      <c r="C5" s="9">
        <v>76224.41</v>
      </c>
      <c r="D5" s="8">
        <v>1445516</v>
      </c>
      <c r="E5" s="8">
        <v>65210</v>
      </c>
      <c r="F5" s="8">
        <v>1500</v>
      </c>
      <c r="G5" s="8">
        <v>1360</v>
      </c>
      <c r="H5" s="8" t="s">
        <v>15</v>
      </c>
      <c r="I5" s="8">
        <f>831+863</f>
        <v>1694</v>
      </c>
      <c r="J5" s="8">
        <v>863</v>
      </c>
      <c r="K5" s="16">
        <f t="shared" si="0"/>
        <v>1.24558823529412</v>
      </c>
      <c r="L5" s="17">
        <f t="shared" si="1"/>
        <v>0.634558823529412</v>
      </c>
    </row>
    <row r="6" ht="26.1" customHeight="1" spans="1:12">
      <c r="A6" s="8" t="s">
        <v>17</v>
      </c>
      <c r="B6" s="10">
        <v>38231.03</v>
      </c>
      <c r="C6" s="10">
        <v>79427.2</v>
      </c>
      <c r="D6" s="11">
        <v>1345578</v>
      </c>
      <c r="E6" s="11">
        <v>64809</v>
      </c>
      <c r="F6" s="8">
        <v>1500</v>
      </c>
      <c r="G6" s="11">
        <v>1583</v>
      </c>
      <c r="H6" s="14">
        <v>0.8904</v>
      </c>
      <c r="I6" s="8">
        <f>852+944</f>
        <v>1796</v>
      </c>
      <c r="J6" s="8">
        <v>944</v>
      </c>
      <c r="K6" s="16">
        <f t="shared" si="0"/>
        <v>1.13455464308275</v>
      </c>
      <c r="L6" s="17">
        <f t="shared" si="1"/>
        <v>0.596336070751737</v>
      </c>
    </row>
    <row r="7" ht="26.1" customHeight="1" spans="1:12">
      <c r="A7" s="8" t="s">
        <v>18</v>
      </c>
      <c r="B7" s="10">
        <v>43682.46</v>
      </c>
      <c r="C7" s="10">
        <v>84736.08</v>
      </c>
      <c r="D7" s="11">
        <v>1450063</v>
      </c>
      <c r="E7" s="11">
        <v>73194</v>
      </c>
      <c r="F7" s="8">
        <v>1500</v>
      </c>
      <c r="G7" s="11">
        <v>1695</v>
      </c>
      <c r="H7" s="14">
        <v>0.9136</v>
      </c>
      <c r="I7" s="8">
        <f>896+1078</f>
        <v>1974</v>
      </c>
      <c r="J7" s="8">
        <v>1078</v>
      </c>
      <c r="K7" s="16">
        <f t="shared" si="0"/>
        <v>1.1646017699115</v>
      </c>
      <c r="L7" s="17">
        <f t="shared" si="1"/>
        <v>0.635988200589971</v>
      </c>
    </row>
    <row r="8" ht="26.1" customHeight="1" spans="1:12">
      <c r="A8" s="8" t="s">
        <v>19</v>
      </c>
      <c r="B8" s="10">
        <v>47979.89</v>
      </c>
      <c r="C8" s="10">
        <v>94552.73</v>
      </c>
      <c r="D8" s="11">
        <v>1542961</v>
      </c>
      <c r="E8" s="11">
        <v>82758</v>
      </c>
      <c r="F8" s="8">
        <v>1500</v>
      </c>
      <c r="G8" s="11">
        <v>1805</v>
      </c>
      <c r="H8" s="14">
        <v>0.9366</v>
      </c>
      <c r="I8" s="8">
        <f>920+1086</f>
        <v>2006</v>
      </c>
      <c r="J8" s="8">
        <v>1086</v>
      </c>
      <c r="K8" s="16">
        <f t="shared" si="0"/>
        <v>1.11135734072022</v>
      </c>
      <c r="L8" s="17">
        <f t="shared" si="1"/>
        <v>0.601662049861496</v>
      </c>
    </row>
    <row r="9" ht="26.1" customHeight="1" spans="1:12">
      <c r="A9" s="8" t="s">
        <v>20</v>
      </c>
      <c r="B9" s="10">
        <v>23570.57</v>
      </c>
      <c r="C9" s="10">
        <v>53500.35</v>
      </c>
      <c r="D9" s="11">
        <v>744816</v>
      </c>
      <c r="E9" s="11">
        <v>44022</v>
      </c>
      <c r="F9" s="8">
        <v>1500</v>
      </c>
      <c r="G9" s="11">
        <v>1888</v>
      </c>
      <c r="H9" s="14">
        <v>1.0088</v>
      </c>
      <c r="I9" s="8">
        <f>937+1094</f>
        <v>2031</v>
      </c>
      <c r="J9" s="8">
        <v>1094</v>
      </c>
      <c r="K9" s="16">
        <f t="shared" si="0"/>
        <v>1.07574152542373</v>
      </c>
      <c r="L9" s="17">
        <f t="shared" si="1"/>
        <v>0.579449152542373</v>
      </c>
    </row>
    <row r="10" spans="1:10">
      <c r="A10" s="12" t="s">
        <v>21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>
      <c r="A11" s="12" t="s">
        <v>22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5">
      <c r="A12" s="12" t="s">
        <v>23</v>
      </c>
      <c r="D12" s="13"/>
      <c r="E12" s="13"/>
    </row>
    <row r="13" spans="1:5">
      <c r="A13" s="12" t="s">
        <v>24</v>
      </c>
      <c r="D13" s="13"/>
      <c r="E13" s="13"/>
    </row>
    <row r="14" spans="1:5">
      <c r="A14" s="12" t="s">
        <v>25</v>
      </c>
      <c r="D14" s="13"/>
      <c r="E14" s="13"/>
    </row>
    <row r="15" spans="1:5">
      <c r="A15" s="12" t="s">
        <v>26</v>
      </c>
      <c r="D15" s="13"/>
      <c r="E15" s="13"/>
    </row>
    <row r="16" spans="1:1">
      <c r="A16" s="12" t="s">
        <v>27</v>
      </c>
    </row>
  </sheetData>
  <mergeCells count="1">
    <mergeCell ref="A2:L2"/>
  </mergeCells>
  <pageMargins left="0.786805555555556" right="0.786805555555556" top="1.10208333333333" bottom="1.02361111111111" header="0.590277777777778" footer="0.590277777777778"/>
  <pageSetup paperSize="9" scale="80" firstPageNumber="78" fitToHeight="0" orientation="landscape" useFirstPageNumber="1"/>
  <headerFooter>
    <oddFooter>&amp;C&amp;"宋体"&amp;14—&amp;"-"&amp;P—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项目基本情况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user</cp:lastModifiedBy>
  <dcterms:created xsi:type="dcterms:W3CDTF">2023-07-24T14:00:00Z</dcterms:created>
  <dcterms:modified xsi:type="dcterms:W3CDTF">2023-11-17T14:43:01Z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