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1495" windowHeight="10365"/>
  </bookViews>
  <sheets>
    <sheet name="2018年玉溪市地方政府债务限额表" sheetId="3" r:id="rId1"/>
  </sheets>
  <calcPr calcId="145621"/>
</workbook>
</file>

<file path=xl/calcChain.xml><?xml version="1.0" encoding="utf-8"?>
<calcChain xmlns="http://schemas.openxmlformats.org/spreadsheetml/2006/main">
  <c r="P19" i="3" l="1"/>
  <c r="O19" i="3"/>
  <c r="N19" i="3"/>
  <c r="P18" i="3"/>
  <c r="O18" i="3"/>
  <c r="N18" i="3"/>
  <c r="M18" i="3" s="1"/>
  <c r="L18" i="3" s="1"/>
  <c r="P17" i="3"/>
  <c r="O17" i="3"/>
  <c r="N17" i="3"/>
  <c r="P16" i="3"/>
  <c r="O16" i="3"/>
  <c r="N16" i="3"/>
  <c r="M16" i="3" s="1"/>
  <c r="L16" i="3" s="1"/>
  <c r="P15" i="3"/>
  <c r="O15" i="3"/>
  <c r="N15" i="3"/>
  <c r="P14" i="3"/>
  <c r="O14" i="3"/>
  <c r="N14" i="3"/>
  <c r="P13" i="3"/>
  <c r="O13" i="3"/>
  <c r="N13" i="3"/>
  <c r="M13" i="3" s="1"/>
  <c r="P12" i="3"/>
  <c r="O12" i="3"/>
  <c r="N12" i="3"/>
  <c r="M12" i="3" s="1"/>
  <c r="L12" i="3" s="1"/>
  <c r="P11" i="3"/>
  <c r="O11" i="3"/>
  <c r="N11" i="3"/>
  <c r="P10" i="3"/>
  <c r="O10" i="3"/>
  <c r="N10" i="3"/>
  <c r="P8" i="3"/>
  <c r="O8" i="3"/>
  <c r="M8" i="3" s="1"/>
  <c r="N8" i="3"/>
  <c r="G11" i="3"/>
  <c r="M14" i="3"/>
  <c r="L14" i="3" s="1"/>
  <c r="H19" i="3"/>
  <c r="G19" i="3" s="1"/>
  <c r="H18" i="3"/>
  <c r="G18" i="3" s="1"/>
  <c r="H17" i="3"/>
  <c r="G17" i="3" s="1"/>
  <c r="H16" i="3"/>
  <c r="G16" i="3" s="1"/>
  <c r="H15" i="3"/>
  <c r="G15" i="3" s="1"/>
  <c r="H14" i="3"/>
  <c r="G14" i="3" s="1"/>
  <c r="H13" i="3"/>
  <c r="G13" i="3" s="1"/>
  <c r="H12" i="3"/>
  <c r="G12" i="3" s="1"/>
  <c r="H11" i="3"/>
  <c r="H10" i="3"/>
  <c r="H8" i="3"/>
  <c r="K9" i="3"/>
  <c r="J9" i="3"/>
  <c r="I9" i="3"/>
  <c r="L13" i="3" l="1"/>
  <c r="O9" i="3"/>
  <c r="M19" i="3"/>
  <c r="L19" i="3" s="1"/>
  <c r="H9" i="3"/>
  <c r="M17" i="3"/>
  <c r="L17" i="3" s="1"/>
  <c r="N9" i="3"/>
  <c r="M15" i="3"/>
  <c r="L15" i="3" s="1"/>
  <c r="G10" i="3"/>
  <c r="M11" i="3"/>
  <c r="L11" i="3" s="1"/>
  <c r="G8" i="3"/>
  <c r="G9" i="3"/>
  <c r="P9" i="3"/>
  <c r="L8" i="3"/>
  <c r="M10" i="3"/>
  <c r="L10" i="3" s="1"/>
  <c r="P7" i="3"/>
  <c r="O7" i="3"/>
  <c r="I7" i="3"/>
  <c r="N7" i="3"/>
  <c r="M7" i="3"/>
  <c r="G7" i="3"/>
  <c r="L7" i="3"/>
  <c r="L9" i="3" l="1"/>
  <c r="M9" i="3"/>
</calcChain>
</file>

<file path=xl/sharedStrings.xml><?xml version="1.0" encoding="utf-8"?>
<sst xmlns="http://schemas.openxmlformats.org/spreadsheetml/2006/main" count="38" uniqueCount="26">
  <si>
    <t>合计</t>
  </si>
  <si>
    <t>一般债务</t>
  </si>
  <si>
    <t>专项债务</t>
  </si>
  <si>
    <t>小计</t>
  </si>
  <si>
    <t>玉溪市</t>
  </si>
  <si>
    <t>单位：亿元</t>
  </si>
  <si>
    <t>地  区</t>
  </si>
  <si>
    <t>2017年政府债务限额</t>
  </si>
  <si>
    <t>2018年新增债务限额</t>
  </si>
  <si>
    <t>2018年政府债务限额</t>
  </si>
  <si>
    <t>内债</t>
  </si>
  <si>
    <t>外债</t>
  </si>
  <si>
    <t>玉溪市本级</t>
    <phoneticPr fontId="13" type="noConversion"/>
  </si>
  <si>
    <t>县区合计</t>
    <phoneticPr fontId="13" type="noConversion"/>
  </si>
  <si>
    <t>高新区</t>
    <phoneticPr fontId="13" type="noConversion"/>
  </si>
  <si>
    <t>红塔区</t>
    <phoneticPr fontId="13" type="noConversion"/>
  </si>
  <si>
    <t>江川区</t>
    <phoneticPr fontId="13" type="noConversion"/>
  </si>
  <si>
    <t>澄江县</t>
    <phoneticPr fontId="13" type="noConversion"/>
  </si>
  <si>
    <t>通海县</t>
    <phoneticPr fontId="13" type="noConversion"/>
  </si>
  <si>
    <t>华宁县</t>
    <phoneticPr fontId="13" type="noConversion"/>
  </si>
  <si>
    <t>易门县</t>
    <phoneticPr fontId="13" type="noConversion"/>
  </si>
  <si>
    <t>峨山彝族自治县</t>
    <phoneticPr fontId="13" type="noConversion"/>
  </si>
  <si>
    <t>新平彝族傣族自治县</t>
    <phoneticPr fontId="13" type="noConversion"/>
  </si>
  <si>
    <t>元江哈尼族彝族傣族自治县</t>
    <phoneticPr fontId="13" type="noConversion"/>
  </si>
  <si>
    <t>2018年玉溪市地方政府债务限额分配表</t>
    <phoneticPr fontId="4" type="noConversion"/>
  </si>
  <si>
    <t>附表2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</si>
</sst>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7" formatCode="0.0_ "/>
    <numFmt numFmtId="178" formatCode="0.00_ "/>
    <numFmt numFmtId="179" formatCode="0_ "/>
    <numFmt numFmtId="180" formatCode="_-* #,##0_-;\-* #,##0_-;_-* &quot;-&quot;_-;_-@_-"/>
    <numFmt numFmtId="181" formatCode="_-* #,##0.0_-;\-* #,##0.0_-;_-* &quot;-&quot;_-;_-@_-"/>
  </numFmts>
  <fonts count="14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7" fontId="6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8" fontId="10" fillId="0" borderId="2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180" fontId="7" fillId="2" borderId="2" xfId="5" applyNumberFormat="1" applyFont="1" applyFill="1" applyBorder="1" applyAlignment="1">
      <alignment horizontal="left" vertical="center" wrapText="1"/>
    </xf>
    <xf numFmtId="181" fontId="7" fillId="2" borderId="2" xfId="5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vertical="center" wrapText="1"/>
    </xf>
    <xf numFmtId="178" fontId="0" fillId="2" borderId="2" xfId="0" applyNumberFormat="1" applyFont="1" applyFill="1" applyBorder="1" applyAlignment="1">
      <alignment vertical="center" wrapText="1"/>
    </xf>
    <xf numFmtId="178" fontId="0" fillId="0" borderId="2" xfId="0" applyNumberFormat="1" applyBorder="1">
      <alignment vertical="center"/>
    </xf>
    <xf numFmtId="178" fontId="0" fillId="2" borderId="2" xfId="0" applyNumberFormat="1" applyFill="1" applyBorder="1">
      <alignment vertical="center"/>
    </xf>
    <xf numFmtId="178" fontId="0" fillId="0" borderId="0" xfId="0" applyNumberFormat="1">
      <alignment vertical="center"/>
    </xf>
    <xf numFmtId="178" fontId="0" fillId="2" borderId="0" xfId="0" applyNumberFormat="1" applyFill="1">
      <alignment vertical="center"/>
    </xf>
  </cellXfs>
  <cellStyles count="6">
    <cellStyle name="常规" xfId="0" builtinId="0"/>
    <cellStyle name="常规 23 2 2" xfId="3"/>
    <cellStyle name="常规 31" xfId="2"/>
    <cellStyle name="常规 85" xfId="1"/>
    <cellStyle name="千位分隔 2 25" xfId="4"/>
    <cellStyle name="千位分隔[0] 4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>
      <selection activeCell="S6" sqref="S6"/>
    </sheetView>
  </sheetViews>
  <sheetFormatPr defaultColWidth="9" defaultRowHeight="13.5"/>
  <cols>
    <col min="1" max="1" width="16.5" customWidth="1"/>
    <col min="2" max="2" width="10.75" customWidth="1"/>
    <col min="3" max="4" width="12.125" customWidth="1"/>
    <col min="5" max="5" width="8.625" customWidth="1"/>
    <col min="6" max="6" width="12.125" customWidth="1"/>
    <col min="7" max="7" width="12" customWidth="1"/>
    <col min="8" max="11" width="10.75" style="5" customWidth="1"/>
    <col min="12" max="12" width="10.75" customWidth="1"/>
    <col min="13" max="14" width="12" customWidth="1"/>
    <col min="15" max="15" width="10.5" customWidth="1"/>
    <col min="16" max="16" width="12" customWidth="1"/>
    <col min="17" max="17" width="9.5" customWidth="1"/>
  </cols>
  <sheetData>
    <row r="1" spans="1:17" ht="18.75">
      <c r="A1" s="1" t="s">
        <v>25</v>
      </c>
      <c r="B1" s="2"/>
      <c r="C1" s="3"/>
      <c r="D1" s="3"/>
      <c r="E1" s="4"/>
      <c r="F1" s="3"/>
    </row>
    <row r="2" spans="1:17" ht="31.9" customHeight="1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6.899999999999999" customHeight="1">
      <c r="A3" s="6"/>
      <c r="B3" s="7"/>
      <c r="C3" s="7"/>
      <c r="D3" s="7"/>
      <c r="P3" s="8" t="s">
        <v>5</v>
      </c>
      <c r="Q3" s="4"/>
    </row>
    <row r="4" spans="1:17" ht="24.95" customHeight="1">
      <c r="A4" s="28" t="s">
        <v>6</v>
      </c>
      <c r="B4" s="31" t="s">
        <v>7</v>
      </c>
      <c r="C4" s="32"/>
      <c r="D4" s="32"/>
      <c r="E4" s="32"/>
      <c r="F4" s="32"/>
      <c r="G4" s="33" t="s">
        <v>8</v>
      </c>
      <c r="H4" s="34"/>
      <c r="I4" s="34"/>
      <c r="J4" s="34"/>
      <c r="K4" s="34"/>
      <c r="L4" s="35" t="s">
        <v>9</v>
      </c>
      <c r="M4" s="35"/>
      <c r="N4" s="35"/>
      <c r="O4" s="35"/>
      <c r="P4" s="35"/>
    </row>
    <row r="5" spans="1:17" ht="24.95" customHeight="1">
      <c r="A5" s="29"/>
      <c r="B5" s="20" t="s">
        <v>0</v>
      </c>
      <c r="C5" s="22" t="s">
        <v>1</v>
      </c>
      <c r="D5" s="23"/>
      <c r="E5" s="24"/>
      <c r="F5" s="25" t="s">
        <v>2</v>
      </c>
      <c r="G5" s="20" t="s">
        <v>0</v>
      </c>
      <c r="H5" s="36" t="s">
        <v>1</v>
      </c>
      <c r="I5" s="37"/>
      <c r="J5" s="38"/>
      <c r="K5" s="18" t="s">
        <v>2</v>
      </c>
      <c r="L5" s="20" t="s">
        <v>0</v>
      </c>
      <c r="M5" s="22" t="s">
        <v>1</v>
      </c>
      <c r="N5" s="23"/>
      <c r="O5" s="24"/>
      <c r="P5" s="25" t="s">
        <v>2</v>
      </c>
    </row>
    <row r="6" spans="1:17" ht="24.95" customHeight="1">
      <c r="A6" s="30"/>
      <c r="B6" s="21"/>
      <c r="C6" s="9" t="s">
        <v>3</v>
      </c>
      <c r="D6" s="10" t="s">
        <v>10</v>
      </c>
      <c r="E6" s="10" t="s">
        <v>11</v>
      </c>
      <c r="F6" s="26"/>
      <c r="G6" s="21"/>
      <c r="H6" s="11" t="s">
        <v>3</v>
      </c>
      <c r="I6" s="12" t="s">
        <v>10</v>
      </c>
      <c r="J6" s="12" t="s">
        <v>11</v>
      </c>
      <c r="K6" s="19"/>
      <c r="L6" s="21"/>
      <c r="M6" s="9" t="s">
        <v>3</v>
      </c>
      <c r="N6" s="10" t="s">
        <v>10</v>
      </c>
      <c r="O6" s="10" t="s">
        <v>11</v>
      </c>
      <c r="P6" s="26"/>
    </row>
    <row r="7" spans="1:17" s="15" customFormat="1" ht="24.95" customHeight="1">
      <c r="A7" s="14" t="s">
        <v>4</v>
      </c>
      <c r="B7" s="13">
        <v>564.9</v>
      </c>
      <c r="C7" s="13">
        <v>413.3</v>
      </c>
      <c r="D7" s="13">
        <v>412.76</v>
      </c>
      <c r="E7" s="13">
        <v>0.54</v>
      </c>
      <c r="F7" s="13">
        <v>151.6</v>
      </c>
      <c r="G7" s="13">
        <f t="shared" ref="G7" si="0">SUM(H7,K7)</f>
        <v>26.7</v>
      </c>
      <c r="H7" s="39">
        <v>1</v>
      </c>
      <c r="I7" s="39">
        <f t="shared" ref="I7" si="1">H7-J7</f>
        <v>0.78</v>
      </c>
      <c r="J7" s="39">
        <v>0.22</v>
      </c>
      <c r="K7" s="40">
        <v>25.7</v>
      </c>
      <c r="L7" s="13">
        <f t="shared" ref="L7" si="2">B7+G7</f>
        <v>591.6</v>
      </c>
      <c r="M7" s="13">
        <f t="shared" ref="M7:P8" si="3">C7+H7</f>
        <v>414.3</v>
      </c>
      <c r="N7" s="13">
        <f t="shared" si="3"/>
        <v>413.53999999999996</v>
      </c>
      <c r="O7" s="13">
        <f t="shared" si="3"/>
        <v>0.76</v>
      </c>
      <c r="P7" s="13">
        <f t="shared" si="3"/>
        <v>177.29999999999998</v>
      </c>
    </row>
    <row r="8" spans="1:17" ht="32.25" customHeight="1">
      <c r="A8" s="16" t="s">
        <v>12</v>
      </c>
      <c r="B8" s="41">
        <v>313.97000000000003</v>
      </c>
      <c r="C8" s="41">
        <v>227</v>
      </c>
      <c r="D8" s="41">
        <v>227</v>
      </c>
      <c r="E8" s="41">
        <v>0</v>
      </c>
      <c r="F8" s="41">
        <v>86.97</v>
      </c>
      <c r="G8" s="41">
        <f>H8+K8</f>
        <v>8.9799999999999986</v>
      </c>
      <c r="H8" s="42">
        <f>SUM(I8:J8)</f>
        <v>0.78</v>
      </c>
      <c r="I8" s="42">
        <v>0.78</v>
      </c>
      <c r="J8" s="42">
        <v>0</v>
      </c>
      <c r="K8" s="42">
        <v>8.1999999999999993</v>
      </c>
      <c r="L8" s="41">
        <f>M8+P8</f>
        <v>322.95</v>
      </c>
      <c r="M8" s="42">
        <f>SUM(N8:O8)</f>
        <v>227.78</v>
      </c>
      <c r="N8" s="41">
        <f>D8+I8</f>
        <v>227.78</v>
      </c>
      <c r="O8" s="41">
        <f t="shared" si="3"/>
        <v>0</v>
      </c>
      <c r="P8" s="41">
        <f t="shared" si="3"/>
        <v>95.17</v>
      </c>
    </row>
    <row r="9" spans="1:17" ht="32.25" customHeight="1">
      <c r="A9" s="17" t="s">
        <v>13</v>
      </c>
      <c r="B9" s="41">
        <v>250.93000000000004</v>
      </c>
      <c r="C9" s="41">
        <v>186.3</v>
      </c>
      <c r="D9" s="41">
        <v>185.76</v>
      </c>
      <c r="E9" s="41">
        <v>0.54</v>
      </c>
      <c r="F9" s="41">
        <v>64.63000000000001</v>
      </c>
      <c r="G9" s="41">
        <f>SUM(G10:G19)</f>
        <v>17.72</v>
      </c>
      <c r="H9" s="41">
        <f t="shared" ref="H9:P9" si="4">SUM(H10:H19)</f>
        <v>0.22</v>
      </c>
      <c r="I9" s="41">
        <f t="shared" si="4"/>
        <v>0</v>
      </c>
      <c r="J9" s="41">
        <f t="shared" si="4"/>
        <v>0.22</v>
      </c>
      <c r="K9" s="41">
        <f t="shared" si="4"/>
        <v>17.5</v>
      </c>
      <c r="L9" s="41">
        <f t="shared" si="4"/>
        <v>268.64999999999998</v>
      </c>
      <c r="M9" s="41">
        <f t="shared" si="4"/>
        <v>186.51999999999998</v>
      </c>
      <c r="N9" s="41">
        <f t="shared" si="4"/>
        <v>185.76</v>
      </c>
      <c r="O9" s="41">
        <f t="shared" si="4"/>
        <v>0.76</v>
      </c>
      <c r="P9" s="41">
        <f t="shared" si="4"/>
        <v>82.13</v>
      </c>
    </row>
    <row r="10" spans="1:17" ht="32.25" customHeight="1">
      <c r="A10" s="16" t="s">
        <v>14</v>
      </c>
      <c r="B10" s="41">
        <v>4.01</v>
      </c>
      <c r="C10" s="41">
        <v>0.80999999999999994</v>
      </c>
      <c r="D10" s="41">
        <v>0.80999999999999994</v>
      </c>
      <c r="E10" s="41">
        <v>0</v>
      </c>
      <c r="F10" s="41">
        <v>3.2</v>
      </c>
      <c r="G10" s="41">
        <f t="shared" ref="G10:G19" si="5">H10+K10</f>
        <v>0</v>
      </c>
      <c r="H10" s="42">
        <f t="shared" ref="H10:H19" si="6">SUM(I10:J10)</f>
        <v>0</v>
      </c>
      <c r="I10" s="42">
        <v>0</v>
      </c>
      <c r="J10" s="42">
        <v>0</v>
      </c>
      <c r="K10" s="42">
        <v>0</v>
      </c>
      <c r="L10" s="41">
        <f t="shared" ref="L10:L19" si="7">M10+P10</f>
        <v>4.01</v>
      </c>
      <c r="M10" s="42">
        <f t="shared" ref="M10:M19" si="8">SUM(N10:O10)</f>
        <v>0.80999999999999994</v>
      </c>
      <c r="N10" s="41">
        <f t="shared" ref="N10:N19" si="9">D10+I10</f>
        <v>0.80999999999999994</v>
      </c>
      <c r="O10" s="41">
        <f t="shared" ref="O10:O19" si="10">E10+J10</f>
        <v>0</v>
      </c>
      <c r="P10" s="41">
        <f t="shared" ref="P10:P19" si="11">F10+K10</f>
        <v>3.2</v>
      </c>
    </row>
    <row r="11" spans="1:17" ht="32.25" customHeight="1">
      <c r="A11" s="16" t="s">
        <v>15</v>
      </c>
      <c r="B11" s="41">
        <v>43.44</v>
      </c>
      <c r="C11" s="41">
        <v>41.519999999999996</v>
      </c>
      <c r="D11" s="41">
        <v>41.519999999999996</v>
      </c>
      <c r="E11" s="41">
        <v>0</v>
      </c>
      <c r="F11" s="41">
        <v>1.9200000000000017</v>
      </c>
      <c r="G11" s="41">
        <f t="shared" si="5"/>
        <v>0</v>
      </c>
      <c r="H11" s="42">
        <f t="shared" si="6"/>
        <v>0</v>
      </c>
      <c r="I11" s="42">
        <v>0</v>
      </c>
      <c r="J11" s="42">
        <v>0</v>
      </c>
      <c r="K11" s="42">
        <v>0</v>
      </c>
      <c r="L11" s="41">
        <f t="shared" si="7"/>
        <v>43.44</v>
      </c>
      <c r="M11" s="42">
        <f t="shared" si="8"/>
        <v>41.519999999999996</v>
      </c>
      <c r="N11" s="41">
        <f t="shared" si="9"/>
        <v>41.519999999999996</v>
      </c>
      <c r="O11" s="41">
        <f t="shared" si="10"/>
        <v>0</v>
      </c>
      <c r="P11" s="41">
        <f t="shared" si="11"/>
        <v>1.9200000000000017</v>
      </c>
    </row>
    <row r="12" spans="1:17" ht="32.25" customHeight="1">
      <c r="A12" s="16" t="s">
        <v>16</v>
      </c>
      <c r="B12" s="41">
        <v>20.39</v>
      </c>
      <c r="C12" s="41">
        <v>11.83</v>
      </c>
      <c r="D12" s="41">
        <v>11.83</v>
      </c>
      <c r="E12" s="41">
        <v>0</v>
      </c>
      <c r="F12" s="41">
        <v>8.5599999999999987</v>
      </c>
      <c r="G12" s="41">
        <f t="shared" si="5"/>
        <v>3</v>
      </c>
      <c r="H12" s="42">
        <f t="shared" si="6"/>
        <v>0</v>
      </c>
      <c r="I12" s="42">
        <v>0</v>
      </c>
      <c r="J12" s="42">
        <v>0</v>
      </c>
      <c r="K12" s="42">
        <v>3</v>
      </c>
      <c r="L12" s="41">
        <f t="shared" si="7"/>
        <v>23.39</v>
      </c>
      <c r="M12" s="42">
        <f t="shared" si="8"/>
        <v>11.83</v>
      </c>
      <c r="N12" s="41">
        <f t="shared" si="9"/>
        <v>11.83</v>
      </c>
      <c r="O12" s="41">
        <f t="shared" si="10"/>
        <v>0</v>
      </c>
      <c r="P12" s="41">
        <f t="shared" si="11"/>
        <v>11.559999999999999</v>
      </c>
    </row>
    <row r="13" spans="1:17" ht="32.25" customHeight="1">
      <c r="A13" s="16" t="s">
        <v>17</v>
      </c>
      <c r="B13" s="41">
        <v>28.07</v>
      </c>
      <c r="C13" s="41">
        <v>20.27</v>
      </c>
      <c r="D13" s="41">
        <v>20.27</v>
      </c>
      <c r="E13" s="41">
        <v>0</v>
      </c>
      <c r="F13" s="41">
        <v>7.8</v>
      </c>
      <c r="G13" s="41">
        <f t="shared" si="5"/>
        <v>6.1</v>
      </c>
      <c r="H13" s="42">
        <f t="shared" si="6"/>
        <v>0</v>
      </c>
      <c r="I13" s="42">
        <v>0</v>
      </c>
      <c r="J13" s="42">
        <v>0</v>
      </c>
      <c r="K13" s="42">
        <v>6.1</v>
      </c>
      <c r="L13" s="41">
        <f t="shared" si="7"/>
        <v>34.17</v>
      </c>
      <c r="M13" s="42">
        <f t="shared" si="8"/>
        <v>20.27</v>
      </c>
      <c r="N13" s="41">
        <f t="shared" si="9"/>
        <v>20.27</v>
      </c>
      <c r="O13" s="41">
        <f t="shared" si="10"/>
        <v>0</v>
      </c>
      <c r="P13" s="41">
        <f t="shared" si="11"/>
        <v>13.899999999999999</v>
      </c>
    </row>
    <row r="14" spans="1:17" ht="32.25" customHeight="1">
      <c r="A14" s="16" t="s">
        <v>18</v>
      </c>
      <c r="B14" s="41">
        <v>21.870000000000005</v>
      </c>
      <c r="C14" s="41">
        <v>16.68</v>
      </c>
      <c r="D14" s="41">
        <v>16.68</v>
      </c>
      <c r="E14" s="41">
        <v>0</v>
      </c>
      <c r="F14" s="41">
        <v>5.1900000000000031</v>
      </c>
      <c r="G14" s="41">
        <f t="shared" si="5"/>
        <v>3</v>
      </c>
      <c r="H14" s="42">
        <f t="shared" si="6"/>
        <v>0</v>
      </c>
      <c r="I14" s="42">
        <v>0</v>
      </c>
      <c r="J14" s="42">
        <v>0</v>
      </c>
      <c r="K14" s="42">
        <v>3</v>
      </c>
      <c r="L14" s="41">
        <f t="shared" si="7"/>
        <v>24.870000000000005</v>
      </c>
      <c r="M14" s="42">
        <f t="shared" si="8"/>
        <v>16.68</v>
      </c>
      <c r="N14" s="41">
        <f t="shared" si="9"/>
        <v>16.68</v>
      </c>
      <c r="O14" s="41">
        <f t="shared" si="10"/>
        <v>0</v>
      </c>
      <c r="P14" s="41">
        <f t="shared" si="11"/>
        <v>8.1900000000000031</v>
      </c>
    </row>
    <row r="15" spans="1:17" ht="32.25" customHeight="1">
      <c r="A15" s="16" t="s">
        <v>19</v>
      </c>
      <c r="B15" s="41">
        <v>19.050000000000004</v>
      </c>
      <c r="C15" s="41">
        <v>18.330000000000002</v>
      </c>
      <c r="D15" s="41">
        <v>18.330000000000002</v>
      </c>
      <c r="E15" s="41">
        <v>0</v>
      </c>
      <c r="F15" s="41">
        <v>0.72000000000000097</v>
      </c>
      <c r="G15" s="41">
        <f t="shared" si="5"/>
        <v>2.7</v>
      </c>
      <c r="H15" s="42">
        <f t="shared" si="6"/>
        <v>0</v>
      </c>
      <c r="I15" s="42">
        <v>0</v>
      </c>
      <c r="J15" s="42">
        <v>0</v>
      </c>
      <c r="K15" s="42">
        <v>2.7</v>
      </c>
      <c r="L15" s="41">
        <f t="shared" si="7"/>
        <v>21.750000000000004</v>
      </c>
      <c r="M15" s="42">
        <f t="shared" si="8"/>
        <v>18.330000000000002</v>
      </c>
      <c r="N15" s="41">
        <f t="shared" si="9"/>
        <v>18.330000000000002</v>
      </c>
      <c r="O15" s="41">
        <f t="shared" si="10"/>
        <v>0</v>
      </c>
      <c r="P15" s="41">
        <f t="shared" si="11"/>
        <v>3.4200000000000013</v>
      </c>
    </row>
    <row r="16" spans="1:17" ht="32.25" customHeight="1">
      <c r="A16" s="16" t="s">
        <v>20</v>
      </c>
      <c r="B16" s="41">
        <v>38.709999999999994</v>
      </c>
      <c r="C16" s="41">
        <v>26.259999999999998</v>
      </c>
      <c r="D16" s="41">
        <v>26.259999999999998</v>
      </c>
      <c r="E16" s="41">
        <v>0</v>
      </c>
      <c r="F16" s="41">
        <v>12.45</v>
      </c>
      <c r="G16" s="41">
        <f t="shared" si="5"/>
        <v>0</v>
      </c>
      <c r="H16" s="42">
        <f t="shared" si="6"/>
        <v>0</v>
      </c>
      <c r="I16" s="42">
        <v>0</v>
      </c>
      <c r="J16" s="42">
        <v>0</v>
      </c>
      <c r="K16" s="42">
        <v>0</v>
      </c>
      <c r="L16" s="41">
        <f t="shared" si="7"/>
        <v>38.709999999999994</v>
      </c>
      <c r="M16" s="42">
        <f t="shared" si="8"/>
        <v>26.259999999999998</v>
      </c>
      <c r="N16" s="41">
        <f t="shared" si="9"/>
        <v>26.259999999999998</v>
      </c>
      <c r="O16" s="41">
        <f t="shared" si="10"/>
        <v>0</v>
      </c>
      <c r="P16" s="41">
        <f t="shared" si="11"/>
        <v>12.45</v>
      </c>
    </row>
    <row r="17" spans="1:16" ht="32.25" customHeight="1">
      <c r="A17" s="16" t="s">
        <v>21</v>
      </c>
      <c r="B17" s="41">
        <v>20.59</v>
      </c>
      <c r="C17" s="41">
        <v>18.709999999999997</v>
      </c>
      <c r="D17" s="41">
        <v>18.709999999999997</v>
      </c>
      <c r="E17" s="41">
        <v>0</v>
      </c>
      <c r="F17" s="41">
        <v>1.8800000000000012</v>
      </c>
      <c r="G17" s="41">
        <f t="shared" si="5"/>
        <v>1.2</v>
      </c>
      <c r="H17" s="42">
        <f t="shared" si="6"/>
        <v>0</v>
      </c>
      <c r="I17" s="42">
        <v>0</v>
      </c>
      <c r="J17" s="42">
        <v>0</v>
      </c>
      <c r="K17" s="42">
        <v>1.2</v>
      </c>
      <c r="L17" s="41">
        <f t="shared" si="7"/>
        <v>21.79</v>
      </c>
      <c r="M17" s="42">
        <f t="shared" si="8"/>
        <v>18.709999999999997</v>
      </c>
      <c r="N17" s="41">
        <f t="shared" si="9"/>
        <v>18.709999999999997</v>
      </c>
      <c r="O17" s="41">
        <f t="shared" si="10"/>
        <v>0</v>
      </c>
      <c r="P17" s="41">
        <f t="shared" si="11"/>
        <v>3.080000000000001</v>
      </c>
    </row>
    <row r="18" spans="1:16" ht="32.25" customHeight="1">
      <c r="A18" s="16" t="s">
        <v>22</v>
      </c>
      <c r="B18" s="41">
        <v>24.93</v>
      </c>
      <c r="C18" s="41">
        <v>17.029999999999998</v>
      </c>
      <c r="D18" s="41">
        <v>16.489999999999998</v>
      </c>
      <c r="E18" s="41">
        <v>0.54</v>
      </c>
      <c r="F18" s="41">
        <v>7.9</v>
      </c>
      <c r="G18" s="41">
        <f t="shared" si="5"/>
        <v>0.22</v>
      </c>
      <c r="H18" s="42">
        <f t="shared" si="6"/>
        <v>0.22</v>
      </c>
      <c r="I18" s="42">
        <v>0</v>
      </c>
      <c r="J18" s="42">
        <v>0.22</v>
      </c>
      <c r="K18" s="42">
        <v>0</v>
      </c>
      <c r="L18" s="41">
        <f t="shared" si="7"/>
        <v>25.15</v>
      </c>
      <c r="M18" s="42">
        <f t="shared" si="8"/>
        <v>17.25</v>
      </c>
      <c r="N18" s="41">
        <f t="shared" si="9"/>
        <v>16.489999999999998</v>
      </c>
      <c r="O18" s="41">
        <f t="shared" si="10"/>
        <v>0.76</v>
      </c>
      <c r="P18" s="41">
        <f t="shared" si="11"/>
        <v>7.9</v>
      </c>
    </row>
    <row r="19" spans="1:16" ht="32.25" customHeight="1">
      <c r="A19" s="16" t="s">
        <v>23</v>
      </c>
      <c r="B19" s="41">
        <v>29.869999999999997</v>
      </c>
      <c r="C19" s="41">
        <v>14.86</v>
      </c>
      <c r="D19" s="41">
        <v>14.86</v>
      </c>
      <c r="E19" s="41">
        <v>0</v>
      </c>
      <c r="F19" s="41">
        <v>15.01</v>
      </c>
      <c r="G19" s="41">
        <f t="shared" si="5"/>
        <v>1.5</v>
      </c>
      <c r="H19" s="42">
        <f t="shared" si="6"/>
        <v>0</v>
      </c>
      <c r="I19" s="42">
        <v>0</v>
      </c>
      <c r="J19" s="42">
        <v>0</v>
      </c>
      <c r="K19" s="42">
        <v>1.5</v>
      </c>
      <c r="L19" s="41">
        <f t="shared" si="7"/>
        <v>31.369999999999997</v>
      </c>
      <c r="M19" s="42">
        <f t="shared" si="8"/>
        <v>14.86</v>
      </c>
      <c r="N19" s="41">
        <f t="shared" si="9"/>
        <v>14.86</v>
      </c>
      <c r="O19" s="41">
        <f t="shared" si="10"/>
        <v>0</v>
      </c>
      <c r="P19" s="41">
        <f t="shared" si="11"/>
        <v>16.509999999999998</v>
      </c>
    </row>
    <row r="20" spans="1:16">
      <c r="B20" s="43"/>
      <c r="C20" s="43"/>
      <c r="D20" s="43"/>
      <c r="E20" s="43"/>
      <c r="F20" s="43"/>
      <c r="G20" s="43"/>
      <c r="H20" s="44"/>
      <c r="I20" s="44"/>
      <c r="J20" s="44"/>
      <c r="K20" s="44"/>
      <c r="L20" s="43"/>
      <c r="M20" s="43"/>
      <c r="N20" s="43"/>
      <c r="O20" s="43"/>
      <c r="P20" s="43"/>
    </row>
  </sheetData>
  <mergeCells count="14">
    <mergeCell ref="K5:K6"/>
    <mergeCell ref="L5:L6"/>
    <mergeCell ref="M5:O5"/>
    <mergeCell ref="P5:P6"/>
    <mergeCell ref="A2:P2"/>
    <mergeCell ref="A4:A6"/>
    <mergeCell ref="B4:F4"/>
    <mergeCell ref="G4:K4"/>
    <mergeCell ref="L4:P4"/>
    <mergeCell ref="B5:B6"/>
    <mergeCell ref="C5:E5"/>
    <mergeCell ref="F5:F6"/>
    <mergeCell ref="G5:G6"/>
    <mergeCell ref="H5:J5"/>
  </mergeCells>
  <phoneticPr fontId="5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2018年玉溪市地方政府债务限额表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lenovo</cp:lastModifiedBy>
  <cp:lastPrinted>2018-07-10T07:02:06Z</cp:lastPrinted>
  <dcterms:created xsi:type="dcterms:W3CDTF">2018-04-27T03:39:00Z</dcterms:created>
  <dcterms:modified xsi:type="dcterms:W3CDTF">2018-08-23T02:46:53Z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