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玉溪TT\新业务\55.元江绿孔雀三期\厂家\主投\"/>
    </mc:Choice>
  </mc:AlternateContent>
  <bookViews>
    <workbookView xWindow="-105" yWindow="12495" windowWidth="24885" windowHeight="14910" firstSheet="2" activeTab="2"/>
  </bookViews>
  <sheets>
    <sheet name="厂家参数对比" sheetId="1" state="hidden" r:id="rId1"/>
    <sheet name="报价明细" sheetId="9" state="hidden" r:id="rId2"/>
    <sheet name="Sheet1" sheetId="10" r:id="rId3"/>
  </sheets>
  <definedNames>
    <definedName name="_xlnm._FilterDatabase" localSheetId="0" hidden="1">厂家参数对比!$A$1:$F$130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0" l="1"/>
  <c r="F27" i="10"/>
  <c r="F26" i="10"/>
  <c r="F25" i="10"/>
  <c r="F24" i="10"/>
  <c r="F23" i="10"/>
  <c r="F22" i="10"/>
  <c r="F21" i="10"/>
  <c r="F20" i="10" s="1"/>
  <c r="F17" i="10" s="1"/>
  <c r="F19" i="10"/>
  <c r="F18" i="10"/>
  <c r="F16" i="10"/>
  <c r="F15" i="10"/>
  <c r="F14" i="10"/>
  <c r="F13" i="10"/>
  <c r="F10" i="10" s="1"/>
  <c r="F12" i="10"/>
  <c r="F11" i="10"/>
  <c r="F9" i="10"/>
  <c r="F8" i="10"/>
  <c r="F7" i="10"/>
  <c r="F6" i="10"/>
  <c r="F5" i="10"/>
  <c r="F3" i="10" s="1"/>
  <c r="F2" i="10" s="1"/>
  <c r="F29" i="10" s="1"/>
  <c r="F4" i="10"/>
  <c r="F11" i="9" l="1"/>
  <c r="F5" i="9"/>
  <c r="F6" i="9"/>
  <c r="F7" i="9"/>
  <c r="F8" i="9"/>
  <c r="F9" i="9"/>
  <c r="F12" i="9"/>
  <c r="F13" i="9"/>
  <c r="F14" i="9"/>
  <c r="F15" i="9"/>
  <c r="F16" i="9"/>
  <c r="F27" i="9"/>
  <c r="F28" i="9"/>
  <c r="F26" i="9"/>
  <c r="F24" i="9"/>
  <c r="F22" i="9"/>
  <c r="F21" i="9"/>
  <c r="F19" i="9"/>
  <c r="F4" i="9"/>
  <c r="F25" i="9" l="1"/>
  <c r="F23" i="9"/>
  <c r="F18" i="9"/>
  <c r="F20" i="9"/>
  <c r="F3" i="9"/>
  <c r="F10" i="9"/>
  <c r="F17" i="9" l="1"/>
  <c r="F2" i="9"/>
  <c r="F29" i="9" l="1"/>
</calcChain>
</file>

<file path=xl/sharedStrings.xml><?xml version="1.0" encoding="utf-8"?>
<sst xmlns="http://schemas.openxmlformats.org/spreadsheetml/2006/main" count="320" uniqueCount="231">
  <si>
    <t>序号</t>
  </si>
  <si>
    <t>建设内容</t>
  </si>
  <si>
    <t>招标规格</t>
  </si>
  <si>
    <t>红外抓拍相机</t>
    <phoneticPr fontId="5" type="noConversion"/>
  </si>
  <si>
    <t>野生动物科研监测</t>
    <phoneticPr fontId="5" type="noConversion"/>
  </si>
  <si>
    <t>1.触发速度：0.5秒</t>
    <phoneticPr fontId="5" type="noConversion"/>
  </si>
  <si>
    <t>2.图片分辨率：3M,2048*1536;5M,2592*1944;8M,3264*2448;10M,3648*2736;12M,4032*3024</t>
  </si>
  <si>
    <t>3.视频分辨率：320*240,30fps;800*480,30fps;1280*720,30fps;1920*1080,30fps</t>
  </si>
  <si>
    <t>4.镜头规格：FOV≥55°</t>
    <phoneticPr fontId="5" type="noConversion"/>
  </si>
  <si>
    <t>5.补光灯类型：红外补光、可见光，距离不小于20米</t>
    <phoneticPr fontId="5" type="noConversion"/>
  </si>
  <si>
    <t>6.显示屏尺寸：不小于2.0英寸</t>
    <phoneticPr fontId="5" type="noConversion"/>
  </si>
  <si>
    <t>7.存储卡容量：8MB~32GB</t>
    <phoneticPr fontId="5" type="noConversion"/>
  </si>
  <si>
    <t>8.PIR(红外感应)灵敏度：可调可选，高/中/低/关</t>
  </si>
  <si>
    <t>9.PIR感应距离：≥20米</t>
    <phoneticPr fontId="5" type="noConversion"/>
  </si>
  <si>
    <t>1.1.2</t>
  </si>
  <si>
    <t>高清全景球机</t>
    <phoneticPr fontId="5" type="noConversion"/>
  </si>
  <si>
    <t>2.内置2颗GPU芯片；</t>
    <phoneticPr fontId="5" type="noConversion"/>
  </si>
  <si>
    <t>4.视频输出支持2560×1440@25fps，分辨力不小于1400TVL，红外距离≥250米；</t>
    <phoneticPr fontId="5" type="noConversion"/>
  </si>
  <si>
    <t>4K高清拼接大屏</t>
    <phoneticPr fontId="5" type="noConversion"/>
  </si>
  <si>
    <t>1.屏幕尺寸：55寸(3.5mm)</t>
    <phoneticPr fontId="5" type="noConversion"/>
  </si>
  <si>
    <t>2.最大分辨率:≥1920×1080</t>
    <phoneticPr fontId="5" type="noConversion"/>
  </si>
  <si>
    <t>3.最大亮度:≥500cd/m2</t>
    <phoneticPr fontId="5" type="noConversion"/>
  </si>
  <si>
    <t>4.最高对比度:≥3500：1</t>
    <phoneticPr fontId="5" type="noConversion"/>
  </si>
  <si>
    <t>6T定制硬盘</t>
    <phoneticPr fontId="5" type="noConversion"/>
  </si>
  <si>
    <t>1.容量：6TB</t>
    <phoneticPr fontId="5" type="noConversion"/>
  </si>
  <si>
    <t>2.接口：SATA接口</t>
    <phoneticPr fontId="5" type="noConversion"/>
  </si>
  <si>
    <t>3.转速：不低于5400rpm</t>
    <phoneticPr fontId="5" type="noConversion"/>
  </si>
  <si>
    <t>4.缓存：≥256MB</t>
    <phoneticPr fontId="5" type="noConversion"/>
  </si>
  <si>
    <t>5.硬盘类型：监控级硬盘</t>
    <phoneticPr fontId="5" type="noConversion"/>
  </si>
  <si>
    <t>10路高速解码器</t>
    <phoneticPr fontId="5" type="noConversion"/>
  </si>
  <si>
    <t>一.接口参数</t>
  </si>
  <si>
    <t>1.输出接口:1个HDMI</t>
  </si>
  <si>
    <t>2.以太网:1个RJ45 10M/100M/</t>
  </si>
  <si>
    <t>3.解码格式:H.265/H.264/MPEG4</t>
    <phoneticPr fontId="5" type="noConversion"/>
  </si>
  <si>
    <t>4.输出分辨率:1920x1080@60HZ 1366x768@60HZ 1280x720@60HZ</t>
    <phoneticPr fontId="5" type="noConversion"/>
  </si>
  <si>
    <t>5.视频解码显示:1画面=500W；4画面=200W； 6画面=720P ；8画面=720P；9画面= 720P；10画面=D1；16画面 = D1 ；</t>
    <phoneticPr fontId="5" type="noConversion"/>
  </si>
  <si>
    <t>主机服务器</t>
  </si>
  <si>
    <t>1.CPU：不低于2.8GHz；</t>
  </si>
  <si>
    <t>2.内存：不低于4GB DDR4；</t>
  </si>
  <si>
    <t>3.硬盘：不少于500GB；</t>
  </si>
  <si>
    <t>4.显卡：独立显卡；</t>
  </si>
  <si>
    <t>5.千兆有线网口，支持m.2*2+2.5或3.5硬盘*1扩展，PCI*1/PCI-E16显卡槽*1/PCIe*11个/内存插槽*4；</t>
  </si>
  <si>
    <t>6.含正版专业版或企业版操作系统；</t>
  </si>
  <si>
    <t>微波前端设备</t>
    <phoneticPr fontId="5" type="noConversion"/>
  </si>
  <si>
    <t>1.工作频段：4900-6100MHz</t>
  </si>
  <si>
    <t>2.最大发射功率：≥27dBm；</t>
    <phoneticPr fontId="5" type="noConversion"/>
  </si>
  <si>
    <t>4.无线带宽：≤900Mbps；</t>
    <phoneticPr fontId="5" type="noConversion"/>
  </si>
  <si>
    <t>5.功耗：≤11W；</t>
    <phoneticPr fontId="5" type="noConversion"/>
  </si>
  <si>
    <t>6.无线距离：点对点或点对多点；发射端中心60度扇区天线有效覆盖距离≤10.0公里；</t>
  </si>
  <si>
    <t>7.无线WIFI协议：IEEE802.11a/g/n/ac；</t>
  </si>
  <si>
    <t>8.以太网接口：10/100/1000Mbps；</t>
    <phoneticPr fontId="5" type="noConversion"/>
  </si>
  <si>
    <t>9.自协商以太网口，设置方式；WEB页面配对调试；</t>
  </si>
  <si>
    <t>太阳能供电系统</t>
    <phoneticPr fontId="5" type="noConversion"/>
  </si>
  <si>
    <t>太阳能供电</t>
    <phoneticPr fontId="5" type="noConversion"/>
  </si>
  <si>
    <t>一.光伏组件技术参数</t>
  </si>
  <si>
    <t>1.采用单晶硅太阳能板，系统总功率：600W（300W*2）</t>
  </si>
  <si>
    <t>2.单块组件功率：300W；开路电压：38.5V；短路电流：10.08A。</t>
  </si>
  <si>
    <t>3.生产标准：GB/T9535；</t>
  </si>
  <si>
    <t>4.测试标准：IEC61215；</t>
  </si>
  <si>
    <t>二.太阳能控制器技术参数</t>
  </si>
  <si>
    <t>1.主要功能：LCD显示，标准串口</t>
  </si>
  <si>
    <t>2.工作温度：-10℃～65℃；</t>
  </si>
  <si>
    <t>3.控制损耗：不超过额定充电电流的1%；</t>
  </si>
  <si>
    <t>4.充放电回路压降：不超过系统额定电压的5%。</t>
  </si>
  <si>
    <t>5.额定电压（VDC）：24V；最大放电电流(A)：40A；允许太阳能最大开路电压（V）：40V；</t>
  </si>
  <si>
    <t>6.控制点设置：自由设置系统运行的节点电压；</t>
  </si>
  <si>
    <t>7.控制器充满断开电压值：27.8～29.6V；控制器亏电断开电压值：21～22V；控制器恢复连接电压值：26～26.6V；</t>
  </si>
  <si>
    <t>8.控制器温度补偿系数：-5～7mV/℃；</t>
  </si>
  <si>
    <t>9.太阳能电池蓄电池间电压降落（V）：≤0.5V；</t>
  </si>
  <si>
    <t>10.蓄电池负载之间电压降落（V）：≤0.2V；</t>
  </si>
  <si>
    <t>11.使用环境温度：－40℃～＋60℃；使用海拔（m）：≤5500；</t>
  </si>
  <si>
    <t>12.通信功能：通过配置的标准通信接口和数据线，可将控制器与串口通信设备连接，实现数据远传；</t>
  </si>
  <si>
    <t>13.保护功能：蓄电池过充.过放.输出过载.过压.温度过高等保护功能；</t>
  </si>
  <si>
    <t>三.蓄电池的技术参数</t>
  </si>
  <si>
    <t>1.类型：太阳能储能胶体蓄电池；</t>
  </si>
  <si>
    <t>2.单体蓄电池容量：12V/200AH；节数：2块；</t>
  </si>
  <si>
    <t>3.蓄电池低温工作性能：-20℃条件下蓄电池充放电效率不低于80％；</t>
  </si>
  <si>
    <t>4.蓄电池高温工作性能：40℃条件下蓄电池充放电效率不低于85％；</t>
  </si>
  <si>
    <t>5.蓄电池寿命要求：-20℃～40℃环境下免维护连续工作3年后蓄电池容量衰减不超过30％。正常使用寿命5年，免维护；</t>
  </si>
  <si>
    <t>6.蓄电池采取恒温保温措施；</t>
  </si>
  <si>
    <t>7.蓄电池的浮充设计寿命不小于10年；</t>
  </si>
  <si>
    <t>8.80%放电深度的循环次数大于1200次；</t>
    <phoneticPr fontId="5" type="noConversion"/>
  </si>
  <si>
    <t>太阳能光伏板支架</t>
  </si>
  <si>
    <t>镀锌角钢.厂家定制</t>
  </si>
  <si>
    <t>二次搬运费</t>
  </si>
  <si>
    <t>施工费</t>
  </si>
  <si>
    <t>监控杆.太阳能光伏供电.传输设备.摄像头等安装</t>
  </si>
  <si>
    <t>辅材</t>
  </si>
  <si>
    <t>电源线.波纹管.胶带等</t>
  </si>
  <si>
    <t>监控杆8米</t>
    <phoneticPr fontId="5" type="noConversion"/>
  </si>
  <si>
    <t>厂家定制.镀锌杆.灰色涂层</t>
    <phoneticPr fontId="5" type="noConversion"/>
  </si>
  <si>
    <t>监控杆4.5米</t>
    <phoneticPr fontId="5" type="noConversion"/>
  </si>
  <si>
    <t>厂家定制.镀锌杆.灰色涂层</t>
  </si>
  <si>
    <t>技术调试费</t>
    <phoneticPr fontId="5" type="noConversion"/>
  </si>
  <si>
    <t>调试无线组网.供电系统.摄像头及传输设备。</t>
  </si>
  <si>
    <t>信息化系统平台</t>
    <phoneticPr fontId="5" type="noConversion"/>
  </si>
  <si>
    <t>监测数据管理平台</t>
    <phoneticPr fontId="5" type="noConversion"/>
  </si>
  <si>
    <t>1. 可提供实时视频监控、云台远控、录像机回放和画面诊断维护能力；</t>
  </si>
  <si>
    <t>2. 在基础视频能力上灵活叠加AI识别算法，并具备人工研判功能，</t>
  </si>
  <si>
    <t>3. 提供基于业务的丰富定制能力，满足不同人员、不同工作环境、不同业务流程的统一管理。</t>
  </si>
  <si>
    <t>4. 提供视频设备的状态巡检、录像完整性检测和视频质量诊断，并提供告警、查询、统计功能。</t>
  </si>
  <si>
    <t>5. 提供基于基础视频能力的管理功能，实现视频资源、告警运维和权限分配的集中统一管理。</t>
  </si>
  <si>
    <t>运维费</t>
  </si>
  <si>
    <t>网络汇聚传输服务费</t>
    <phoneticPr fontId="5" type="noConversion"/>
  </si>
  <si>
    <t>网络汇聚传输服务的费用</t>
    <phoneticPr fontId="5" type="noConversion"/>
  </si>
  <si>
    <t>维护费</t>
  </si>
  <si>
    <t>日常故障处理，日常巡检。</t>
    <phoneticPr fontId="5" type="noConversion"/>
  </si>
  <si>
    <t>流量卡</t>
    <phoneticPr fontId="5" type="noConversion"/>
  </si>
  <si>
    <t>红外相机采用4G网络组网，使用4G数据流量卡进行传输，每年每张流量含100G。</t>
    <phoneticPr fontId="5" type="noConversion"/>
  </si>
  <si>
    <t>10.工作温度：-20°C~+60°C</t>
    <phoneticPr fontId="3" type="noConversion"/>
  </si>
  <si>
    <t>11.触发间隔：0秒秒60分钟可设置</t>
    <phoneticPr fontId="5" type="noConversion"/>
  </si>
  <si>
    <t>12.定时设置：支持定时设置</t>
    <phoneticPr fontId="5" type="noConversion"/>
  </si>
  <si>
    <t>13.连拍照片：1-5张</t>
    <phoneticPr fontId="5" type="noConversion"/>
  </si>
  <si>
    <t>14.录像长度：5秒、10秒、20秒、30秒可选</t>
    <phoneticPr fontId="3" type="noConversion"/>
  </si>
  <si>
    <t>15.电源：4~12*AA碱性电池，支持外接电源</t>
    <phoneticPr fontId="5" type="noConversion"/>
  </si>
  <si>
    <t>16.无线传输：4G</t>
    <phoneticPr fontId="5" type="noConversion"/>
  </si>
  <si>
    <t>10.支持定位联动功能，在全景视频图像中点击或者框选任意区域后，细节视频图像可将该区域处于视频图像中央；</t>
    <phoneticPr fontId="3" type="noConversion"/>
  </si>
  <si>
    <t>11.全景通道和细节通道均支持区域入侵.越界侦测.进入区域和离开区域等SMART智能行为分析功能；</t>
    <phoneticPr fontId="3" type="noConversion"/>
  </si>
  <si>
    <t>14.球机应具备本机存储功能，支持SD卡热插拔，最大支持256GB；</t>
    <phoneticPr fontId="3" type="noConversion"/>
  </si>
  <si>
    <t>15.支持采用H.265.H.264视频编码标准</t>
    <phoneticPr fontId="5" type="noConversion"/>
  </si>
  <si>
    <t>16.支持GB28181协议；</t>
    <phoneticPr fontId="5" type="noConversion"/>
  </si>
  <si>
    <t>17.支持区域入侵.越界入侵.徘徊.物品移除.物品遗留.人员聚集.停车.快速移动，并联动报警；</t>
    <phoneticPr fontId="3" type="noConversion"/>
  </si>
  <si>
    <t>18.具备较好的防护性能≥IP66，工作温度范围可达-40℃-70℃；</t>
    <phoneticPr fontId="5" type="noConversion"/>
  </si>
  <si>
    <t>19.具备较好的电源适应性，电压在DC36V±30%范围内变化时，设备可正常工作。</t>
    <phoneticPr fontId="3" type="noConversion"/>
  </si>
  <si>
    <t>5.视频输入接口：1个DVI接口，1个HDMI接口，1个VGA接口</t>
    <phoneticPr fontId="5" type="noConversion"/>
  </si>
  <si>
    <t>6.单屏分割显示:支持1/4/6/8/9/10/16分割</t>
    <phoneticPr fontId="3" type="noConversion"/>
  </si>
  <si>
    <t>7.自定义:支持预案，分组，轮训</t>
    <phoneticPr fontId="5" type="noConversion"/>
  </si>
  <si>
    <t>8.解码显示响应:≤1秒</t>
    <phoneticPr fontId="5" type="noConversion"/>
  </si>
  <si>
    <t>11.支持telnet管理方式,授权站点的IP地址配置；</t>
    <phoneticPr fontId="3" type="noConversion"/>
  </si>
  <si>
    <t>12.加密协议：WEP,WPA,WPA2,AES</t>
    <phoneticPr fontId="3" type="noConversion"/>
  </si>
  <si>
    <t>13.防水等级：IP67；</t>
    <phoneticPr fontId="5" type="noConversion"/>
  </si>
  <si>
    <t>14.环境条件：-40-+65℃</t>
    <phoneticPr fontId="3" type="noConversion"/>
  </si>
  <si>
    <t>15.供电方式：DC24V；</t>
    <phoneticPr fontId="5" type="noConversion"/>
  </si>
  <si>
    <t>16.提供无委会型号核准证。</t>
    <phoneticPr fontId="3" type="noConversion"/>
  </si>
  <si>
    <t>6.受恶劣天气（风沙.雨雪）影响较小，具备弱光发电性能；</t>
    <phoneticPr fontId="3" type="noConversion"/>
  </si>
  <si>
    <t>7.组件寿命不少于25年；</t>
    <phoneticPr fontId="3" type="noConversion"/>
  </si>
  <si>
    <t>8.组件具备一定的扛雷.雨.风.冰雹.防火和抗震等抗击自然灾害的能力；</t>
    <phoneticPr fontId="3" type="noConversion"/>
  </si>
  <si>
    <t>9.电池板故障或寿命期后有更换条件并且不影响设备结构；</t>
    <phoneticPr fontId="3" type="noConversion"/>
  </si>
  <si>
    <t>10.电池板与线缆的连接采用接插件，连接牢固.可靠，并能防潮.防水和抗老化能力，接插件使用寿命与电池主体相同；</t>
    <phoneticPr fontId="3" type="noConversion"/>
  </si>
  <si>
    <t>6.支持最低照度可达彩色0.0003Lux，黑白0.0001Lux；</t>
  </si>
  <si>
    <t>1.内置2个镜头，可以输出两路视频图像，1路全景视频图像.1路细节视频图像；</t>
  </si>
  <si>
    <t>9.对人或车辆进入警戒区域后，设备可发出白光警示.声音警示，并启动智能跟踪功能；</t>
  </si>
  <si>
    <t>12.支持循环跟踪功能，当全景视频图像中有多个目标触发报警事件后，细节视频图像可联动对多个目标循环跟踪。；</t>
    <phoneticPr fontId="3" type="noConversion"/>
  </si>
  <si>
    <t>5.细节镜头支持≥24倍光学变倍；</t>
    <phoneticPr fontId="5" type="noConversion"/>
  </si>
  <si>
    <t>7.支持水平手控速度不小于300°/S，垂直速度不小于120°/S，云台定位精度为±0.1°；</t>
    <phoneticPr fontId="5" type="noConversion"/>
  </si>
  <si>
    <t>8.水平旋转范围为360°连续旋转，垂直旋转范围为-15°~90°；</t>
    <phoneticPr fontId="5" type="noConversion"/>
  </si>
  <si>
    <t>13.支持预置位巡航；</t>
    <phoneticPr fontId="5" type="noConversion"/>
  </si>
  <si>
    <t>5.NOCT：48±2℃；组件转化率≥13%；</t>
    <phoneticPr fontId="5" type="noConversion"/>
  </si>
  <si>
    <t>摄像机及储存显示设备</t>
    <phoneticPr fontId="3" type="noConversion"/>
  </si>
  <si>
    <t>微波传输</t>
    <phoneticPr fontId="5" type="noConversion"/>
  </si>
  <si>
    <t>基础施工安装及基础设备</t>
    <phoneticPr fontId="3" type="noConversion"/>
  </si>
  <si>
    <t>项</t>
  </si>
  <si>
    <t>批</t>
  </si>
  <si>
    <t>根</t>
  </si>
  <si>
    <t>年</t>
  </si>
  <si>
    <t>备注</t>
  </si>
  <si>
    <t>计量单位</t>
  </si>
  <si>
    <t>数量</t>
  </si>
  <si>
    <t>单价（元）</t>
  </si>
  <si>
    <t>合计（元）</t>
  </si>
  <si>
    <t>品牌或厂家（如有）</t>
  </si>
  <si>
    <t>一</t>
  </si>
  <si>
    <t>基础设备</t>
  </si>
  <si>
    <t>摄像机及储存显示设备</t>
  </si>
  <si>
    <t>1.1.1</t>
  </si>
  <si>
    <t>红外抓拍相机</t>
  </si>
  <si>
    <t>台</t>
  </si>
  <si>
    <t>高清全景球机</t>
  </si>
  <si>
    <t>1.1.3</t>
  </si>
  <si>
    <t>4K高清拼接大屏</t>
  </si>
  <si>
    <t>套</t>
  </si>
  <si>
    <t>1.1.4</t>
  </si>
  <si>
    <t>6T定制硬盘</t>
  </si>
  <si>
    <t>个</t>
  </si>
  <si>
    <t>1.1.5</t>
  </si>
  <si>
    <t>10路高速解码器</t>
  </si>
  <si>
    <t>1.1.6</t>
  </si>
  <si>
    <t>基础施工安装及基础设备</t>
  </si>
  <si>
    <t>1.2.1</t>
  </si>
  <si>
    <t>1.2.2</t>
  </si>
  <si>
    <t>1.2.3</t>
  </si>
  <si>
    <t>1.2.4</t>
  </si>
  <si>
    <t>监控杆8米</t>
  </si>
  <si>
    <t>1.2.5</t>
  </si>
  <si>
    <t>监控杆4.5米</t>
  </si>
  <si>
    <t>1.2.6</t>
  </si>
  <si>
    <t>技术调试费</t>
  </si>
  <si>
    <t>二</t>
  </si>
  <si>
    <t>配套、平台及运维服务</t>
  </si>
  <si>
    <t>微波传输服务</t>
  </si>
  <si>
    <t>2.1.1</t>
  </si>
  <si>
    <t>微波前端设备</t>
  </si>
  <si>
    <t>太阳能供电服务</t>
  </si>
  <si>
    <t>2.2.1</t>
  </si>
  <si>
    <t>2.2.2</t>
  </si>
  <si>
    <t>信息化系统平台</t>
  </si>
  <si>
    <t>2.3.1</t>
  </si>
  <si>
    <t>监测数据管理平台</t>
  </si>
  <si>
    <t>运维服务费</t>
  </si>
  <si>
    <t>2.4.1</t>
  </si>
  <si>
    <t>网络汇聚传输服务费</t>
  </si>
  <si>
    <t>项/年</t>
  </si>
  <si>
    <t>2.4.2</t>
  </si>
  <si>
    <t>2.4.3</t>
  </si>
  <si>
    <t>流量卡</t>
  </si>
  <si>
    <t>张</t>
  </si>
  <si>
    <t>三</t>
  </si>
  <si>
    <t>谈判总报价（元）：</t>
  </si>
  <si>
    <t>湖南云箭智能科技有限公司</t>
    <phoneticPr fontId="5" type="noConversion"/>
  </si>
  <si>
    <t>杭州海康威视数字技术股份有限公司</t>
    <phoneticPr fontId="5" type="noConversion"/>
  </si>
  <si>
    <t>广州君诺电子科技有限公司</t>
  </si>
  <si>
    <t>深圳市捷烁科技有限公司</t>
  </si>
  <si>
    <t>江门市拓达电子有限公司</t>
  </si>
  <si>
    <t>太阳能供电</t>
    <phoneticPr fontId="5" type="noConversion"/>
  </si>
  <si>
    <t>华煜信通（北京）能源科技有限公司</t>
  </si>
  <si>
    <t>同方股份有限公司</t>
    <phoneticPr fontId="5" type="noConversion"/>
  </si>
  <si>
    <t>希捷</t>
    <phoneticPr fontId="5" type="noConversion"/>
  </si>
  <si>
    <t>名称</t>
    <phoneticPr fontId="5" type="noConversion"/>
  </si>
  <si>
    <t>型号</t>
    <phoneticPr fontId="5" type="noConversion"/>
  </si>
  <si>
    <t>YJ-T1(4G全网通)</t>
    <phoneticPr fontId="5" type="noConversion"/>
  </si>
  <si>
    <t>iDS-2SE7C144MW-DB(32XF1)(S5)</t>
  </si>
  <si>
    <t>DV550FHB-01</t>
    <phoneticPr fontId="5" type="noConversion"/>
  </si>
  <si>
    <t>ST6000VX001</t>
  </si>
  <si>
    <t>超强TP1200</t>
  </si>
  <si>
    <t>4K高清拼接大屏</t>
    <phoneticPr fontId="5" type="noConversion"/>
  </si>
  <si>
    <t>广州君诺电子科技有限公司</t>
    <phoneticPr fontId="5" type="noConversion"/>
  </si>
  <si>
    <t>深圳市捷烁科技有限公司</t>
    <phoneticPr fontId="5" type="noConversion"/>
  </si>
  <si>
    <t>JERKSORW</t>
    <phoneticPr fontId="5" type="noConversion"/>
  </si>
  <si>
    <t>定制</t>
    <phoneticPr fontId="5" type="noConversion"/>
  </si>
  <si>
    <t>TX23-J5HY5900K</t>
    <phoneticPr fontId="5" type="noConversion"/>
  </si>
  <si>
    <t>HY-J200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</si>
</sst>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0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0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0" xfId="1"/>
    <xf numFmtId="0" fontId="4" fillId="0" borderId="0" xfId="1" applyFont="1"/>
    <xf numFmtId="0" fontId="6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1" fillId="3" borderId="0" xfId="1" applyFill="1"/>
    <xf numFmtId="0" fontId="9" fillId="3" borderId="0" xfId="1" applyFont="1" applyFill="1"/>
    <xf numFmtId="0" fontId="10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>
      <alignment vertical="center"/>
    </xf>
    <xf numFmtId="0" fontId="7" fillId="3" borderId="1" xfId="1" applyFont="1" applyFill="1" applyBorder="1" applyAlignment="1">
      <alignment horizontal="left"/>
    </xf>
    <xf numFmtId="0" fontId="9" fillId="3" borderId="1" xfId="1" applyFont="1" applyFill="1" applyBorder="1"/>
    <xf numFmtId="0" fontId="11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Border="1" applyAlignment="1">
      <alignment horizontal="center" vertical="center" wrapText="1"/>
    </xf>
    <xf numFmtId="176" fontId="16" fillId="2" borderId="5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67" zoomScaleNormal="100" workbookViewId="0">
      <selection activeCell="C43" sqref="C43:C47"/>
    </sheetView>
  </sheetViews>
  <sheetFormatPr defaultColWidth="9" defaultRowHeight="13.5" x14ac:dyDescent="0.15"/>
  <cols>
    <col min="1" max="1" width="9" style="3"/>
    <col min="2" max="2" width="22.625" style="10" customWidth="1"/>
    <col min="3" max="3" width="93.75" style="11" customWidth="1"/>
    <col min="4" max="16384" width="9" style="3"/>
  </cols>
  <sheetData>
    <row r="1" spans="1:3" x14ac:dyDescent="0.15">
      <c r="A1" s="1" t="s">
        <v>0</v>
      </c>
      <c r="B1" s="2" t="s">
        <v>1</v>
      </c>
      <c r="C1" s="16" t="s">
        <v>2</v>
      </c>
    </row>
    <row r="2" spans="1:3" x14ac:dyDescent="0.15">
      <c r="A2" s="5">
        <v>1</v>
      </c>
      <c r="B2" s="6" t="s">
        <v>148</v>
      </c>
      <c r="C2" s="9"/>
    </row>
    <row r="3" spans="1:3" ht="15" customHeight="1" x14ac:dyDescent="0.15">
      <c r="A3" s="42">
        <v>1.1000000000000001</v>
      </c>
      <c r="B3" s="43" t="s">
        <v>3</v>
      </c>
      <c r="C3" s="13" t="s">
        <v>4</v>
      </c>
    </row>
    <row r="4" spans="1:3" ht="15" customHeight="1" x14ac:dyDescent="0.15">
      <c r="A4" s="42"/>
      <c r="B4" s="43"/>
      <c r="C4" s="13" t="s">
        <v>5</v>
      </c>
    </row>
    <row r="5" spans="1:3" ht="15" customHeight="1" x14ac:dyDescent="0.15">
      <c r="A5" s="42"/>
      <c r="B5" s="43"/>
      <c r="C5" s="13" t="s">
        <v>6</v>
      </c>
    </row>
    <row r="6" spans="1:3" ht="15" customHeight="1" x14ac:dyDescent="0.15">
      <c r="A6" s="42"/>
      <c r="B6" s="43"/>
      <c r="C6" s="13" t="s">
        <v>7</v>
      </c>
    </row>
    <row r="7" spans="1:3" ht="15" customHeight="1" x14ac:dyDescent="0.15">
      <c r="A7" s="42"/>
      <c r="B7" s="43"/>
      <c r="C7" s="13" t="s">
        <v>8</v>
      </c>
    </row>
    <row r="8" spans="1:3" ht="15" customHeight="1" x14ac:dyDescent="0.15">
      <c r="A8" s="42"/>
      <c r="B8" s="43"/>
      <c r="C8" s="13" t="s">
        <v>9</v>
      </c>
    </row>
    <row r="9" spans="1:3" ht="15" customHeight="1" x14ac:dyDescent="0.15">
      <c r="A9" s="42"/>
      <c r="B9" s="43"/>
      <c r="C9" s="13" t="s">
        <v>10</v>
      </c>
    </row>
    <row r="10" spans="1:3" ht="15" customHeight="1" x14ac:dyDescent="0.15">
      <c r="A10" s="42"/>
      <c r="B10" s="43"/>
      <c r="C10" s="13" t="s">
        <v>11</v>
      </c>
    </row>
    <row r="11" spans="1:3" ht="15" customHeight="1" x14ac:dyDescent="0.15">
      <c r="A11" s="42"/>
      <c r="B11" s="43"/>
      <c r="C11" s="13" t="s">
        <v>12</v>
      </c>
    </row>
    <row r="12" spans="1:3" ht="15" customHeight="1" x14ac:dyDescent="0.15">
      <c r="A12" s="42"/>
      <c r="B12" s="43"/>
      <c r="C12" s="13" t="s">
        <v>13</v>
      </c>
    </row>
    <row r="13" spans="1:3" ht="15" customHeight="1" x14ac:dyDescent="0.15">
      <c r="A13" s="42"/>
      <c r="B13" s="43"/>
      <c r="C13" s="13" t="s">
        <v>109</v>
      </c>
    </row>
    <row r="14" spans="1:3" ht="15" customHeight="1" x14ac:dyDescent="0.15">
      <c r="A14" s="42"/>
      <c r="B14" s="43"/>
      <c r="C14" s="13" t="s">
        <v>110</v>
      </c>
    </row>
    <row r="15" spans="1:3" ht="15" customHeight="1" x14ac:dyDescent="0.15">
      <c r="A15" s="42"/>
      <c r="B15" s="43"/>
      <c r="C15" s="13" t="s">
        <v>111</v>
      </c>
    </row>
    <row r="16" spans="1:3" ht="15" customHeight="1" x14ac:dyDescent="0.15">
      <c r="A16" s="42"/>
      <c r="B16" s="43"/>
      <c r="C16" s="13" t="s">
        <v>112</v>
      </c>
    </row>
    <row r="17" spans="1:3" ht="15" customHeight="1" x14ac:dyDescent="0.15">
      <c r="A17" s="42"/>
      <c r="B17" s="43"/>
      <c r="C17" s="13" t="s">
        <v>113</v>
      </c>
    </row>
    <row r="18" spans="1:3" ht="15" customHeight="1" x14ac:dyDescent="0.15">
      <c r="A18" s="42"/>
      <c r="B18" s="43"/>
      <c r="C18" s="13" t="s">
        <v>114</v>
      </c>
    </row>
    <row r="19" spans="1:3" ht="15" customHeight="1" x14ac:dyDescent="0.15">
      <c r="A19" s="42"/>
      <c r="B19" s="43"/>
      <c r="C19" s="13" t="s">
        <v>115</v>
      </c>
    </row>
    <row r="20" spans="1:3" ht="15" customHeight="1" x14ac:dyDescent="0.15">
      <c r="A20" s="42">
        <v>1.2</v>
      </c>
      <c r="B20" s="43" t="s">
        <v>15</v>
      </c>
      <c r="C20" s="9" t="s">
        <v>140</v>
      </c>
    </row>
    <row r="21" spans="1:3" ht="15" customHeight="1" x14ac:dyDescent="0.15">
      <c r="A21" s="42"/>
      <c r="B21" s="43"/>
      <c r="C21" s="9" t="s">
        <v>16</v>
      </c>
    </row>
    <row r="22" spans="1:3" ht="15" customHeight="1" x14ac:dyDescent="0.15">
      <c r="A22" s="42"/>
      <c r="B22" s="43"/>
      <c r="C22" s="9" t="s">
        <v>17</v>
      </c>
    </row>
    <row r="23" spans="1:3" ht="15" customHeight="1" x14ac:dyDescent="0.15">
      <c r="A23" s="42"/>
      <c r="B23" s="43"/>
      <c r="C23" s="9" t="s">
        <v>143</v>
      </c>
    </row>
    <row r="24" spans="1:3" ht="15" customHeight="1" x14ac:dyDescent="0.15">
      <c r="A24" s="42"/>
      <c r="B24" s="43"/>
      <c r="C24" s="9" t="s">
        <v>139</v>
      </c>
    </row>
    <row r="25" spans="1:3" ht="15" customHeight="1" x14ac:dyDescent="0.15">
      <c r="A25" s="42"/>
      <c r="B25" s="43"/>
      <c r="C25" s="9" t="s">
        <v>144</v>
      </c>
    </row>
    <row r="26" spans="1:3" ht="15" customHeight="1" x14ac:dyDescent="0.15">
      <c r="A26" s="42"/>
      <c r="B26" s="43"/>
      <c r="C26" s="9" t="s">
        <v>145</v>
      </c>
    </row>
    <row r="27" spans="1:3" ht="15" customHeight="1" x14ac:dyDescent="0.15">
      <c r="A27" s="42"/>
      <c r="B27" s="43"/>
      <c r="C27" s="9" t="s">
        <v>141</v>
      </c>
    </row>
    <row r="28" spans="1:3" ht="15" customHeight="1" x14ac:dyDescent="0.15">
      <c r="A28" s="42"/>
      <c r="B28" s="43"/>
      <c r="C28" s="9" t="s">
        <v>116</v>
      </c>
    </row>
    <row r="29" spans="1:3" ht="15" customHeight="1" x14ac:dyDescent="0.15">
      <c r="A29" s="42"/>
      <c r="B29" s="43"/>
      <c r="C29" s="9" t="s">
        <v>117</v>
      </c>
    </row>
    <row r="30" spans="1:3" ht="15" customHeight="1" x14ac:dyDescent="0.15">
      <c r="A30" s="42"/>
      <c r="B30" s="43"/>
      <c r="C30" s="9" t="s">
        <v>142</v>
      </c>
    </row>
    <row r="31" spans="1:3" ht="15" customHeight="1" x14ac:dyDescent="0.15">
      <c r="A31" s="42"/>
      <c r="B31" s="43"/>
      <c r="C31" s="9" t="s">
        <v>146</v>
      </c>
    </row>
    <row r="32" spans="1:3" ht="15" customHeight="1" x14ac:dyDescent="0.15">
      <c r="A32" s="42"/>
      <c r="B32" s="43"/>
      <c r="C32" s="9" t="s">
        <v>118</v>
      </c>
    </row>
    <row r="33" spans="1:3" ht="15" customHeight="1" x14ac:dyDescent="0.15">
      <c r="A33" s="42"/>
      <c r="B33" s="43"/>
      <c r="C33" s="9" t="s">
        <v>119</v>
      </c>
    </row>
    <row r="34" spans="1:3" ht="15" customHeight="1" x14ac:dyDescent="0.15">
      <c r="A34" s="42"/>
      <c r="B34" s="43"/>
      <c r="C34" s="9" t="s">
        <v>120</v>
      </c>
    </row>
    <row r="35" spans="1:3" ht="15" customHeight="1" x14ac:dyDescent="0.15">
      <c r="A35" s="42"/>
      <c r="B35" s="43"/>
      <c r="C35" s="9" t="s">
        <v>121</v>
      </c>
    </row>
    <row r="36" spans="1:3" ht="15" customHeight="1" x14ac:dyDescent="0.15">
      <c r="A36" s="42"/>
      <c r="B36" s="43"/>
      <c r="C36" s="9" t="s">
        <v>122</v>
      </c>
    </row>
    <row r="37" spans="1:3" ht="15" customHeight="1" x14ac:dyDescent="0.15">
      <c r="A37" s="42"/>
      <c r="B37" s="43"/>
      <c r="C37" s="9" t="s">
        <v>123</v>
      </c>
    </row>
    <row r="38" spans="1:3" ht="15" customHeight="1" x14ac:dyDescent="0.15">
      <c r="A38" s="42">
        <v>1.3</v>
      </c>
      <c r="B38" s="43" t="s">
        <v>18</v>
      </c>
      <c r="C38" s="17" t="s">
        <v>19</v>
      </c>
    </row>
    <row r="39" spans="1:3" ht="15" customHeight="1" x14ac:dyDescent="0.15">
      <c r="A39" s="42"/>
      <c r="B39" s="43"/>
      <c r="C39" s="17" t="s">
        <v>20</v>
      </c>
    </row>
    <row r="40" spans="1:3" ht="15" customHeight="1" x14ac:dyDescent="0.15">
      <c r="A40" s="42"/>
      <c r="B40" s="43"/>
      <c r="C40" s="17" t="s">
        <v>21</v>
      </c>
    </row>
    <row r="41" spans="1:3" ht="15" customHeight="1" x14ac:dyDescent="0.15">
      <c r="A41" s="42"/>
      <c r="B41" s="43"/>
      <c r="C41" s="17" t="s">
        <v>22</v>
      </c>
    </row>
    <row r="42" spans="1:3" ht="15" customHeight="1" x14ac:dyDescent="0.15">
      <c r="A42" s="42"/>
      <c r="B42" s="43"/>
      <c r="C42" s="17" t="s">
        <v>124</v>
      </c>
    </row>
    <row r="43" spans="1:3" ht="15" customHeight="1" x14ac:dyDescent="0.15">
      <c r="A43" s="42">
        <v>1.4</v>
      </c>
      <c r="B43" s="43" t="s">
        <v>23</v>
      </c>
      <c r="C43" s="9" t="s">
        <v>24</v>
      </c>
    </row>
    <row r="44" spans="1:3" ht="15" customHeight="1" x14ac:dyDescent="0.15">
      <c r="A44" s="42"/>
      <c r="B44" s="43"/>
      <c r="C44" s="9" t="s">
        <v>25</v>
      </c>
    </row>
    <row r="45" spans="1:3" ht="15" customHeight="1" x14ac:dyDescent="0.15">
      <c r="A45" s="42"/>
      <c r="B45" s="43"/>
      <c r="C45" s="9" t="s">
        <v>26</v>
      </c>
    </row>
    <row r="46" spans="1:3" ht="15" customHeight="1" x14ac:dyDescent="0.15">
      <c r="A46" s="42"/>
      <c r="B46" s="43"/>
      <c r="C46" s="9" t="s">
        <v>27</v>
      </c>
    </row>
    <row r="47" spans="1:3" ht="15" customHeight="1" x14ac:dyDescent="0.15">
      <c r="A47" s="42"/>
      <c r="B47" s="43"/>
      <c r="C47" s="9" t="s">
        <v>28</v>
      </c>
    </row>
    <row r="48" spans="1:3" ht="15" customHeight="1" x14ac:dyDescent="0.15">
      <c r="A48" s="42">
        <v>1.5</v>
      </c>
      <c r="B48" s="43" t="s">
        <v>29</v>
      </c>
      <c r="C48" s="17" t="s">
        <v>30</v>
      </c>
    </row>
    <row r="49" spans="1:6" ht="15" customHeight="1" x14ac:dyDescent="0.15">
      <c r="A49" s="42"/>
      <c r="B49" s="43"/>
      <c r="C49" s="17" t="s">
        <v>31</v>
      </c>
    </row>
    <row r="50" spans="1:6" ht="15" customHeight="1" x14ac:dyDescent="0.15">
      <c r="A50" s="42"/>
      <c r="B50" s="43"/>
      <c r="C50" s="17" t="s">
        <v>32</v>
      </c>
    </row>
    <row r="51" spans="1:6" ht="15" customHeight="1" x14ac:dyDescent="0.15">
      <c r="A51" s="42"/>
      <c r="B51" s="43"/>
      <c r="C51" s="17" t="s">
        <v>33</v>
      </c>
    </row>
    <row r="52" spans="1:6" ht="15" customHeight="1" x14ac:dyDescent="0.15">
      <c r="A52" s="42"/>
      <c r="B52" s="43"/>
      <c r="C52" s="17" t="s">
        <v>34</v>
      </c>
    </row>
    <row r="53" spans="1:6" ht="15" customHeight="1" x14ac:dyDescent="0.15">
      <c r="A53" s="42"/>
      <c r="B53" s="43"/>
      <c r="C53" s="17" t="s">
        <v>35</v>
      </c>
    </row>
    <row r="54" spans="1:6" ht="15" customHeight="1" x14ac:dyDescent="0.15">
      <c r="A54" s="42"/>
      <c r="B54" s="43"/>
      <c r="C54" s="17" t="s">
        <v>125</v>
      </c>
    </row>
    <row r="55" spans="1:6" ht="15" customHeight="1" x14ac:dyDescent="0.15">
      <c r="A55" s="42"/>
      <c r="B55" s="43"/>
      <c r="C55" s="17" t="s">
        <v>126</v>
      </c>
    </row>
    <row r="56" spans="1:6" ht="15" customHeight="1" x14ac:dyDescent="0.15">
      <c r="A56" s="42"/>
      <c r="B56" s="43"/>
      <c r="C56" s="17" t="s">
        <v>127</v>
      </c>
    </row>
    <row r="57" spans="1:6" ht="15" customHeight="1" x14ac:dyDescent="0.15">
      <c r="A57" s="42">
        <v>1.6</v>
      </c>
      <c r="B57" s="43" t="s">
        <v>36</v>
      </c>
      <c r="C57" s="9" t="s">
        <v>37</v>
      </c>
    </row>
    <row r="58" spans="1:6" ht="15" customHeight="1" x14ac:dyDescent="0.15">
      <c r="A58" s="42"/>
      <c r="B58" s="43"/>
      <c r="C58" s="9" t="s">
        <v>38</v>
      </c>
    </row>
    <row r="59" spans="1:6" ht="15" customHeight="1" x14ac:dyDescent="0.15">
      <c r="A59" s="42"/>
      <c r="B59" s="43"/>
      <c r="C59" s="9" t="s">
        <v>39</v>
      </c>
    </row>
    <row r="60" spans="1:6" ht="15" customHeight="1" x14ac:dyDescent="0.15">
      <c r="A60" s="42"/>
      <c r="B60" s="43"/>
      <c r="C60" s="9" t="s">
        <v>40</v>
      </c>
    </row>
    <row r="61" spans="1:6" ht="15" customHeight="1" x14ac:dyDescent="0.15">
      <c r="A61" s="42"/>
      <c r="B61" s="43"/>
      <c r="C61" s="9" t="s">
        <v>41</v>
      </c>
    </row>
    <row r="62" spans="1:6" ht="15" customHeight="1" x14ac:dyDescent="0.15">
      <c r="A62" s="42"/>
      <c r="B62" s="43"/>
      <c r="C62" s="9" t="s">
        <v>42</v>
      </c>
    </row>
    <row r="63" spans="1:6" s="4" customFormat="1" x14ac:dyDescent="0.15">
      <c r="A63" s="5">
        <v>2</v>
      </c>
      <c r="B63" s="6" t="s">
        <v>150</v>
      </c>
      <c r="C63" s="9"/>
      <c r="D63" s="3"/>
      <c r="E63" s="3"/>
      <c r="F63" s="3"/>
    </row>
    <row r="64" spans="1:6" s="4" customFormat="1" x14ac:dyDescent="0.15">
      <c r="A64" s="7">
        <v>2.1</v>
      </c>
      <c r="B64" s="8" t="s">
        <v>84</v>
      </c>
      <c r="C64" s="9"/>
      <c r="D64" s="3"/>
      <c r="E64" s="3"/>
      <c r="F64" s="3"/>
    </row>
    <row r="65" spans="1:6" s="4" customFormat="1" x14ac:dyDescent="0.15">
      <c r="A65" s="7">
        <v>2.2000000000000002</v>
      </c>
      <c r="B65" s="8" t="s">
        <v>85</v>
      </c>
      <c r="C65" s="9" t="s">
        <v>86</v>
      </c>
      <c r="D65" s="3"/>
      <c r="E65" s="3"/>
      <c r="F65" s="3"/>
    </row>
    <row r="66" spans="1:6" x14ac:dyDescent="0.15">
      <c r="A66" s="7">
        <v>2.2999999999999998</v>
      </c>
      <c r="B66" s="8" t="s">
        <v>87</v>
      </c>
      <c r="C66" s="9" t="s">
        <v>88</v>
      </c>
    </row>
    <row r="67" spans="1:6" s="10" customFormat="1" x14ac:dyDescent="0.15">
      <c r="A67" s="8">
        <v>2.4</v>
      </c>
      <c r="B67" s="8" t="s">
        <v>89</v>
      </c>
      <c r="C67" s="9" t="s">
        <v>90</v>
      </c>
    </row>
    <row r="68" spans="1:6" x14ac:dyDescent="0.15">
      <c r="A68" s="7">
        <v>2.5</v>
      </c>
      <c r="B68" s="8" t="s">
        <v>91</v>
      </c>
      <c r="C68" s="9" t="s">
        <v>92</v>
      </c>
    </row>
    <row r="69" spans="1:6" x14ac:dyDescent="0.15">
      <c r="A69" s="7">
        <v>2.6</v>
      </c>
      <c r="B69" s="12" t="s">
        <v>93</v>
      </c>
      <c r="C69" s="14" t="s">
        <v>94</v>
      </c>
    </row>
    <row r="70" spans="1:6" ht="15" customHeight="1" x14ac:dyDescent="0.15">
      <c r="A70" s="5">
        <v>3</v>
      </c>
      <c r="B70" s="18" t="s">
        <v>149</v>
      </c>
      <c r="C70" s="9"/>
    </row>
    <row r="71" spans="1:6" ht="15" customHeight="1" x14ac:dyDescent="0.15">
      <c r="A71" s="42">
        <v>3.1</v>
      </c>
      <c r="B71" s="43" t="s">
        <v>43</v>
      </c>
      <c r="C71" s="17" t="s">
        <v>44</v>
      </c>
    </row>
    <row r="72" spans="1:6" ht="15" customHeight="1" x14ac:dyDescent="0.15">
      <c r="A72" s="42"/>
      <c r="B72" s="43"/>
      <c r="C72" s="17" t="s">
        <v>45</v>
      </c>
    </row>
    <row r="73" spans="1:6" ht="15" customHeight="1" x14ac:dyDescent="0.15">
      <c r="A73" s="42"/>
      <c r="B73" s="43"/>
      <c r="C73" s="17" t="s">
        <v>46</v>
      </c>
    </row>
    <row r="74" spans="1:6" ht="15" customHeight="1" x14ac:dyDescent="0.15">
      <c r="A74" s="42"/>
      <c r="B74" s="43"/>
      <c r="C74" s="17" t="s">
        <v>47</v>
      </c>
    </row>
    <row r="75" spans="1:6" ht="15" customHeight="1" x14ac:dyDescent="0.15">
      <c r="A75" s="42"/>
      <c r="B75" s="43"/>
      <c r="C75" s="17" t="s">
        <v>48</v>
      </c>
    </row>
    <row r="76" spans="1:6" ht="15" customHeight="1" x14ac:dyDescent="0.15">
      <c r="A76" s="42"/>
      <c r="B76" s="43"/>
      <c r="C76" s="17" t="s">
        <v>49</v>
      </c>
    </row>
    <row r="77" spans="1:6" ht="15" customHeight="1" x14ac:dyDescent="0.15">
      <c r="A77" s="42"/>
      <c r="B77" s="43"/>
      <c r="C77" s="17" t="s">
        <v>50</v>
      </c>
    </row>
    <row r="78" spans="1:6" ht="15" customHeight="1" x14ac:dyDescent="0.15">
      <c r="A78" s="42"/>
      <c r="B78" s="43"/>
      <c r="C78" s="17" t="s">
        <v>51</v>
      </c>
    </row>
    <row r="79" spans="1:6" ht="15" customHeight="1" x14ac:dyDescent="0.15">
      <c r="A79" s="42"/>
      <c r="B79" s="43"/>
      <c r="C79" s="17" t="s">
        <v>128</v>
      </c>
    </row>
    <row r="80" spans="1:6" ht="15" customHeight="1" x14ac:dyDescent="0.15">
      <c r="A80" s="42"/>
      <c r="B80" s="43"/>
      <c r="C80" s="17" t="s">
        <v>129</v>
      </c>
    </row>
    <row r="81" spans="1:6" ht="15" customHeight="1" x14ac:dyDescent="0.15">
      <c r="A81" s="42"/>
      <c r="B81" s="43"/>
      <c r="C81" s="17" t="s">
        <v>130</v>
      </c>
    </row>
    <row r="82" spans="1:6" ht="15" customHeight="1" x14ac:dyDescent="0.15">
      <c r="A82" s="42"/>
      <c r="B82" s="43"/>
      <c r="C82" s="17" t="s">
        <v>131</v>
      </c>
    </row>
    <row r="83" spans="1:6" ht="15" customHeight="1" x14ac:dyDescent="0.15">
      <c r="A83" s="42"/>
      <c r="B83" s="43"/>
      <c r="C83" s="17" t="s">
        <v>132</v>
      </c>
    </row>
    <row r="84" spans="1:6" ht="15" customHeight="1" x14ac:dyDescent="0.15">
      <c r="A84" s="42"/>
      <c r="B84" s="43"/>
      <c r="C84" s="17" t="s">
        <v>133</v>
      </c>
    </row>
    <row r="85" spans="1:6" s="4" customFormat="1" ht="15" customHeight="1" x14ac:dyDescent="0.15">
      <c r="A85" s="5">
        <v>4</v>
      </c>
      <c r="B85" s="18" t="s">
        <v>52</v>
      </c>
      <c r="C85" s="9"/>
      <c r="D85" s="3"/>
      <c r="E85" s="3"/>
      <c r="F85" s="3"/>
    </row>
    <row r="86" spans="1:6" s="4" customFormat="1" ht="15" customHeight="1" x14ac:dyDescent="0.15">
      <c r="A86" s="42">
        <v>4.0999999999999996</v>
      </c>
      <c r="B86" s="43" t="s">
        <v>53</v>
      </c>
      <c r="C86" s="9" t="s">
        <v>54</v>
      </c>
      <c r="D86" s="3"/>
      <c r="E86" s="3"/>
      <c r="F86" s="3"/>
    </row>
    <row r="87" spans="1:6" s="4" customFormat="1" ht="15" customHeight="1" x14ac:dyDescent="0.15">
      <c r="A87" s="42"/>
      <c r="B87" s="43"/>
      <c r="C87" s="9" t="s">
        <v>55</v>
      </c>
      <c r="D87" s="3"/>
      <c r="E87" s="3"/>
      <c r="F87" s="3"/>
    </row>
    <row r="88" spans="1:6" s="4" customFormat="1" ht="15" customHeight="1" x14ac:dyDescent="0.15">
      <c r="A88" s="42"/>
      <c r="B88" s="43"/>
      <c r="C88" s="9" t="s">
        <v>56</v>
      </c>
      <c r="D88" s="3"/>
      <c r="E88" s="3"/>
      <c r="F88" s="3"/>
    </row>
    <row r="89" spans="1:6" s="4" customFormat="1" ht="15" customHeight="1" x14ac:dyDescent="0.15">
      <c r="A89" s="42"/>
      <c r="B89" s="43"/>
      <c r="C89" s="9" t="s">
        <v>57</v>
      </c>
      <c r="D89" s="3"/>
      <c r="E89" s="3"/>
      <c r="F89" s="3"/>
    </row>
    <row r="90" spans="1:6" s="4" customFormat="1" ht="15" customHeight="1" x14ac:dyDescent="0.15">
      <c r="A90" s="42"/>
      <c r="B90" s="43"/>
      <c r="C90" s="9" t="s">
        <v>58</v>
      </c>
      <c r="D90" s="3"/>
      <c r="E90" s="3"/>
      <c r="F90" s="3"/>
    </row>
    <row r="91" spans="1:6" s="4" customFormat="1" x14ac:dyDescent="0.15">
      <c r="A91" s="42"/>
      <c r="B91" s="43"/>
      <c r="C91" s="9" t="s">
        <v>147</v>
      </c>
      <c r="D91" s="3"/>
      <c r="E91" s="3"/>
      <c r="F91" s="3"/>
    </row>
    <row r="92" spans="1:6" s="4" customFormat="1" ht="15" customHeight="1" x14ac:dyDescent="0.15">
      <c r="A92" s="42"/>
      <c r="B92" s="43"/>
      <c r="C92" s="9" t="s">
        <v>134</v>
      </c>
      <c r="D92" s="3"/>
      <c r="E92" s="3"/>
      <c r="F92" s="3"/>
    </row>
    <row r="93" spans="1:6" s="4" customFormat="1" ht="15" customHeight="1" x14ac:dyDescent="0.15">
      <c r="A93" s="42"/>
      <c r="B93" s="43"/>
      <c r="C93" s="9" t="s">
        <v>135</v>
      </c>
      <c r="D93" s="3"/>
      <c r="E93" s="3"/>
      <c r="F93" s="3"/>
    </row>
    <row r="94" spans="1:6" s="4" customFormat="1" ht="15" customHeight="1" x14ac:dyDescent="0.15">
      <c r="A94" s="42"/>
      <c r="B94" s="43"/>
      <c r="C94" s="9" t="s">
        <v>136</v>
      </c>
      <c r="D94" s="3"/>
      <c r="E94" s="3"/>
      <c r="F94" s="3"/>
    </row>
    <row r="95" spans="1:6" s="4" customFormat="1" ht="15" customHeight="1" x14ac:dyDescent="0.15">
      <c r="A95" s="42"/>
      <c r="B95" s="43"/>
      <c r="C95" s="9" t="s">
        <v>137</v>
      </c>
      <c r="D95" s="3"/>
      <c r="E95" s="3"/>
      <c r="F95" s="3"/>
    </row>
    <row r="96" spans="1:6" s="4" customFormat="1" ht="15" customHeight="1" x14ac:dyDescent="0.15">
      <c r="A96" s="42"/>
      <c r="B96" s="43"/>
      <c r="C96" s="9" t="s">
        <v>138</v>
      </c>
      <c r="D96" s="3"/>
      <c r="E96" s="3"/>
      <c r="F96" s="3"/>
    </row>
    <row r="97" spans="1:6" s="4" customFormat="1" ht="15" customHeight="1" x14ac:dyDescent="0.15">
      <c r="A97" s="42"/>
      <c r="B97" s="43"/>
      <c r="C97" s="9" t="s">
        <v>59</v>
      </c>
      <c r="D97" s="3"/>
      <c r="E97" s="3"/>
      <c r="F97" s="3"/>
    </row>
    <row r="98" spans="1:6" s="4" customFormat="1" ht="15" customHeight="1" x14ac:dyDescent="0.15">
      <c r="A98" s="42"/>
      <c r="B98" s="43"/>
      <c r="C98" s="9" t="s">
        <v>60</v>
      </c>
      <c r="D98" s="3"/>
      <c r="E98" s="3"/>
      <c r="F98" s="3"/>
    </row>
    <row r="99" spans="1:6" s="4" customFormat="1" ht="15" customHeight="1" x14ac:dyDescent="0.15">
      <c r="A99" s="42"/>
      <c r="B99" s="43"/>
      <c r="C99" s="9" t="s">
        <v>61</v>
      </c>
      <c r="D99" s="3"/>
      <c r="E99" s="3"/>
      <c r="F99" s="3"/>
    </row>
    <row r="100" spans="1:6" s="4" customFormat="1" ht="15" customHeight="1" x14ac:dyDescent="0.15">
      <c r="A100" s="42"/>
      <c r="B100" s="43"/>
      <c r="C100" s="9" t="s">
        <v>62</v>
      </c>
      <c r="D100" s="3"/>
      <c r="E100" s="3"/>
      <c r="F100" s="3"/>
    </row>
    <row r="101" spans="1:6" s="4" customFormat="1" ht="15" customHeight="1" x14ac:dyDescent="0.15">
      <c r="A101" s="42"/>
      <c r="B101" s="43"/>
      <c r="C101" s="9" t="s">
        <v>63</v>
      </c>
      <c r="D101" s="3"/>
      <c r="E101" s="3"/>
      <c r="F101" s="3"/>
    </row>
    <row r="102" spans="1:6" s="4" customFormat="1" ht="15" customHeight="1" x14ac:dyDescent="0.15">
      <c r="A102" s="42"/>
      <c r="B102" s="43"/>
      <c r="C102" s="9" t="s">
        <v>64</v>
      </c>
      <c r="D102" s="3"/>
      <c r="E102" s="3"/>
      <c r="F102" s="3"/>
    </row>
    <row r="103" spans="1:6" s="4" customFormat="1" ht="15" customHeight="1" x14ac:dyDescent="0.15">
      <c r="A103" s="42"/>
      <c r="B103" s="43"/>
      <c r="C103" s="9" t="s">
        <v>65</v>
      </c>
      <c r="D103" s="3"/>
      <c r="E103" s="3"/>
      <c r="F103" s="3"/>
    </row>
    <row r="104" spans="1:6" s="4" customFormat="1" ht="15" customHeight="1" x14ac:dyDescent="0.15">
      <c r="A104" s="42"/>
      <c r="B104" s="43"/>
      <c r="C104" s="9" t="s">
        <v>66</v>
      </c>
      <c r="D104" s="3"/>
      <c r="E104" s="3"/>
      <c r="F104" s="3"/>
    </row>
    <row r="105" spans="1:6" s="4" customFormat="1" ht="15" customHeight="1" x14ac:dyDescent="0.15">
      <c r="A105" s="42"/>
      <c r="B105" s="43"/>
      <c r="C105" s="9" t="s">
        <v>67</v>
      </c>
      <c r="D105" s="3"/>
      <c r="E105" s="3"/>
      <c r="F105" s="3"/>
    </row>
    <row r="106" spans="1:6" s="4" customFormat="1" ht="15" customHeight="1" x14ac:dyDescent="0.15">
      <c r="A106" s="42"/>
      <c r="B106" s="43"/>
      <c r="C106" s="9" t="s">
        <v>68</v>
      </c>
      <c r="D106" s="3"/>
      <c r="E106" s="3"/>
      <c r="F106" s="3"/>
    </row>
    <row r="107" spans="1:6" s="4" customFormat="1" ht="15" customHeight="1" x14ac:dyDescent="0.15">
      <c r="A107" s="42"/>
      <c r="B107" s="43"/>
      <c r="C107" s="9" t="s">
        <v>69</v>
      </c>
      <c r="D107" s="3"/>
      <c r="E107" s="3"/>
      <c r="F107" s="3"/>
    </row>
    <row r="108" spans="1:6" s="4" customFormat="1" ht="15" customHeight="1" x14ac:dyDescent="0.15">
      <c r="A108" s="42"/>
      <c r="B108" s="43"/>
      <c r="C108" s="9" t="s">
        <v>70</v>
      </c>
      <c r="D108" s="3"/>
      <c r="E108" s="3"/>
      <c r="F108" s="3"/>
    </row>
    <row r="109" spans="1:6" s="4" customFormat="1" ht="15" customHeight="1" x14ac:dyDescent="0.15">
      <c r="A109" s="42"/>
      <c r="B109" s="43"/>
      <c r="C109" s="9" t="s">
        <v>71</v>
      </c>
      <c r="D109" s="3"/>
      <c r="E109" s="3"/>
      <c r="F109" s="3"/>
    </row>
    <row r="110" spans="1:6" s="4" customFormat="1" ht="15" customHeight="1" x14ac:dyDescent="0.15">
      <c r="A110" s="42"/>
      <c r="B110" s="43"/>
      <c r="C110" s="9" t="s">
        <v>72</v>
      </c>
      <c r="D110" s="3"/>
      <c r="E110" s="3"/>
      <c r="F110" s="3"/>
    </row>
    <row r="111" spans="1:6" s="4" customFormat="1" ht="15" customHeight="1" x14ac:dyDescent="0.15">
      <c r="A111" s="42"/>
      <c r="B111" s="43"/>
      <c r="C111" s="9" t="s">
        <v>73</v>
      </c>
      <c r="D111" s="3"/>
      <c r="E111" s="3"/>
      <c r="F111" s="3"/>
    </row>
    <row r="112" spans="1:6" s="4" customFormat="1" ht="15" customHeight="1" x14ac:dyDescent="0.15">
      <c r="A112" s="42"/>
      <c r="B112" s="43"/>
      <c r="C112" s="9" t="s">
        <v>74</v>
      </c>
      <c r="D112" s="3"/>
      <c r="E112" s="3"/>
      <c r="F112" s="3"/>
    </row>
    <row r="113" spans="1:6" s="4" customFormat="1" ht="15" customHeight="1" x14ac:dyDescent="0.15">
      <c r="A113" s="42"/>
      <c r="B113" s="43"/>
      <c r="C113" s="9" t="s">
        <v>75</v>
      </c>
      <c r="D113" s="3"/>
      <c r="E113" s="3"/>
      <c r="F113" s="3"/>
    </row>
    <row r="114" spans="1:6" s="4" customFormat="1" ht="15" customHeight="1" x14ac:dyDescent="0.15">
      <c r="A114" s="42"/>
      <c r="B114" s="43"/>
      <c r="C114" s="9" t="s">
        <v>76</v>
      </c>
      <c r="D114" s="3"/>
      <c r="E114" s="3"/>
      <c r="F114" s="3"/>
    </row>
    <row r="115" spans="1:6" s="4" customFormat="1" ht="15" customHeight="1" x14ac:dyDescent="0.15">
      <c r="A115" s="42"/>
      <c r="B115" s="43"/>
      <c r="C115" s="9" t="s">
        <v>77</v>
      </c>
      <c r="D115" s="3"/>
      <c r="E115" s="3"/>
      <c r="F115" s="3"/>
    </row>
    <row r="116" spans="1:6" s="4" customFormat="1" ht="15" customHeight="1" x14ac:dyDescent="0.15">
      <c r="A116" s="42"/>
      <c r="B116" s="43"/>
      <c r="C116" s="9" t="s">
        <v>78</v>
      </c>
      <c r="D116" s="3"/>
      <c r="E116" s="3"/>
      <c r="F116" s="3"/>
    </row>
    <row r="117" spans="1:6" s="4" customFormat="1" ht="15" customHeight="1" x14ac:dyDescent="0.15">
      <c r="A117" s="42"/>
      <c r="B117" s="43"/>
      <c r="C117" s="9" t="s">
        <v>79</v>
      </c>
      <c r="D117" s="3"/>
      <c r="E117" s="3"/>
      <c r="F117" s="3"/>
    </row>
    <row r="118" spans="1:6" s="4" customFormat="1" ht="15" customHeight="1" x14ac:dyDescent="0.15">
      <c r="A118" s="42"/>
      <c r="B118" s="43"/>
      <c r="C118" s="9" t="s">
        <v>80</v>
      </c>
      <c r="D118" s="3"/>
      <c r="E118" s="3"/>
      <c r="F118" s="3"/>
    </row>
    <row r="119" spans="1:6" s="4" customFormat="1" ht="15" customHeight="1" x14ac:dyDescent="0.15">
      <c r="A119" s="42"/>
      <c r="B119" s="43"/>
      <c r="C119" s="9" t="s">
        <v>81</v>
      </c>
      <c r="D119" s="3"/>
      <c r="E119" s="3"/>
      <c r="F119" s="3"/>
    </row>
    <row r="120" spans="1:6" s="4" customFormat="1" ht="15" customHeight="1" x14ac:dyDescent="0.15">
      <c r="A120" s="7">
        <v>4.2</v>
      </c>
      <c r="B120" s="8" t="s">
        <v>82</v>
      </c>
      <c r="C120" s="9" t="s">
        <v>83</v>
      </c>
      <c r="D120" s="3"/>
      <c r="E120" s="3"/>
      <c r="F120" s="3"/>
    </row>
    <row r="121" spans="1:6" x14ac:dyDescent="0.15">
      <c r="A121" s="5">
        <v>5</v>
      </c>
      <c r="B121" s="19" t="s">
        <v>95</v>
      </c>
      <c r="C121" s="9"/>
    </row>
    <row r="122" spans="1:6" x14ac:dyDescent="0.15">
      <c r="A122" s="42">
        <v>5.0999999999999996</v>
      </c>
      <c r="B122" s="44" t="s">
        <v>96</v>
      </c>
      <c r="C122" s="9" t="s">
        <v>97</v>
      </c>
    </row>
    <row r="123" spans="1:6" x14ac:dyDescent="0.15">
      <c r="A123" s="42"/>
      <c r="B123" s="44"/>
      <c r="C123" s="9" t="s">
        <v>98</v>
      </c>
    </row>
    <row r="124" spans="1:6" x14ac:dyDescent="0.15">
      <c r="A124" s="42"/>
      <c r="B124" s="44"/>
      <c r="C124" s="9" t="s">
        <v>99</v>
      </c>
    </row>
    <row r="125" spans="1:6" x14ac:dyDescent="0.15">
      <c r="A125" s="42"/>
      <c r="B125" s="44"/>
      <c r="C125" s="9" t="s">
        <v>100</v>
      </c>
    </row>
    <row r="126" spans="1:6" x14ac:dyDescent="0.15">
      <c r="A126" s="42"/>
      <c r="B126" s="44"/>
      <c r="C126" s="9" t="s">
        <v>101</v>
      </c>
    </row>
    <row r="127" spans="1:6" x14ac:dyDescent="0.15">
      <c r="A127" s="5">
        <v>6</v>
      </c>
      <c r="B127" s="19" t="s">
        <v>102</v>
      </c>
      <c r="C127" s="9"/>
    </row>
    <row r="128" spans="1:6" x14ac:dyDescent="0.15">
      <c r="A128" s="7">
        <v>6.1</v>
      </c>
      <c r="B128" s="12" t="s">
        <v>103</v>
      </c>
      <c r="C128" s="14" t="s">
        <v>104</v>
      </c>
    </row>
    <row r="129" spans="1:3" x14ac:dyDescent="0.15">
      <c r="A129" s="7">
        <v>6.2</v>
      </c>
      <c r="B129" s="12" t="s">
        <v>105</v>
      </c>
      <c r="C129" s="14" t="s">
        <v>106</v>
      </c>
    </row>
    <row r="130" spans="1:3" x14ac:dyDescent="0.15">
      <c r="A130" s="7">
        <v>6.3</v>
      </c>
      <c r="B130" s="12" t="s">
        <v>107</v>
      </c>
      <c r="C130" s="15" t="s">
        <v>108</v>
      </c>
    </row>
  </sheetData>
  <autoFilter ref="A1:F130"/>
  <mergeCells count="18">
    <mergeCell ref="A71:A84"/>
    <mergeCell ref="B71:B84"/>
    <mergeCell ref="A86:A119"/>
    <mergeCell ref="B86:B119"/>
    <mergeCell ref="A122:A126"/>
    <mergeCell ref="B122:B126"/>
    <mergeCell ref="A43:A47"/>
    <mergeCell ref="B43:B47"/>
    <mergeCell ref="A48:A56"/>
    <mergeCell ref="B48:B56"/>
    <mergeCell ref="A57:A62"/>
    <mergeCell ref="B57:B62"/>
    <mergeCell ref="A3:A19"/>
    <mergeCell ref="B3:B19"/>
    <mergeCell ref="A20:A37"/>
    <mergeCell ref="B20:B37"/>
    <mergeCell ref="A38:A42"/>
    <mergeCell ref="B38:B4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1048576"/>
    </sheetView>
  </sheetViews>
  <sheetFormatPr defaultRowHeight="13.5" x14ac:dyDescent="0.15"/>
  <cols>
    <col min="4" max="4" width="5.25" bestFit="1" customWidth="1"/>
    <col min="5" max="5" width="11.125" style="40" bestFit="1" customWidth="1"/>
    <col min="6" max="6" width="11.625" style="41" bestFit="1" customWidth="1"/>
    <col min="7" max="7" width="19.25" bestFit="1" customWidth="1"/>
  </cols>
  <sheetData>
    <row r="1" spans="1:8" ht="14.25" customHeight="1" thickBot="1" x14ac:dyDescent="0.2">
      <c r="A1" s="20" t="s">
        <v>0</v>
      </c>
      <c r="B1" s="21" t="s">
        <v>217</v>
      </c>
      <c r="C1" s="21" t="s">
        <v>156</v>
      </c>
      <c r="D1" s="21" t="s">
        <v>157</v>
      </c>
      <c r="E1" s="32" t="s">
        <v>158</v>
      </c>
      <c r="F1" s="33" t="s">
        <v>159</v>
      </c>
      <c r="G1" s="21" t="s">
        <v>160</v>
      </c>
      <c r="H1" s="21" t="s">
        <v>155</v>
      </c>
    </row>
    <row r="2" spans="1:8" ht="14.25" thickBot="1" x14ac:dyDescent="0.2">
      <c r="A2" s="22" t="s">
        <v>161</v>
      </c>
      <c r="B2" s="48" t="s">
        <v>162</v>
      </c>
      <c r="C2" s="49"/>
      <c r="D2" s="49"/>
      <c r="E2" s="50"/>
      <c r="F2" s="34">
        <f>F3+F10</f>
        <v>623890.39433771488</v>
      </c>
      <c r="G2" s="23"/>
      <c r="H2" s="23"/>
    </row>
    <row r="3" spans="1:8" ht="14.25" thickBot="1" x14ac:dyDescent="0.2">
      <c r="A3" s="24">
        <v>1.1000000000000001</v>
      </c>
      <c r="B3" s="45" t="s">
        <v>163</v>
      </c>
      <c r="C3" s="46"/>
      <c r="D3" s="46"/>
      <c r="E3" s="47"/>
      <c r="F3" s="35">
        <f>SUM(F4:F9)</f>
        <v>342524.36804853386</v>
      </c>
      <c r="G3" s="25"/>
      <c r="H3" s="25"/>
    </row>
    <row r="4" spans="1:8" ht="26.25" thickBot="1" x14ac:dyDescent="0.2">
      <c r="A4" s="26" t="s">
        <v>164</v>
      </c>
      <c r="B4" s="27" t="s">
        <v>165</v>
      </c>
      <c r="C4" s="27" t="s">
        <v>166</v>
      </c>
      <c r="D4" s="27">
        <v>10</v>
      </c>
      <c r="E4" s="36">
        <v>11078.260869565218</v>
      </c>
      <c r="F4" s="37">
        <f>E4*D4</f>
        <v>110782.60869565218</v>
      </c>
      <c r="G4" s="27" t="s">
        <v>208</v>
      </c>
      <c r="H4" s="27"/>
    </row>
    <row r="5" spans="1:8" ht="26.25" thickBot="1" x14ac:dyDescent="0.2">
      <c r="A5" s="26" t="s">
        <v>14</v>
      </c>
      <c r="B5" s="27" t="s">
        <v>167</v>
      </c>
      <c r="C5" s="27" t="s">
        <v>166</v>
      </c>
      <c r="D5" s="27">
        <v>5</v>
      </c>
      <c r="E5" s="36">
        <v>16805.662285136503</v>
      </c>
      <c r="F5" s="37">
        <f t="shared" ref="F5:F9" si="0">E5*D5</f>
        <v>84028.311425682507</v>
      </c>
      <c r="G5" s="27" t="s">
        <v>209</v>
      </c>
      <c r="H5" s="27"/>
    </row>
    <row r="6" spans="1:8" ht="26.25" thickBot="1" x14ac:dyDescent="0.2">
      <c r="A6" s="26" t="s">
        <v>168</v>
      </c>
      <c r="B6" s="27" t="s">
        <v>169</v>
      </c>
      <c r="C6" s="27" t="s">
        <v>170</v>
      </c>
      <c r="D6" s="27">
        <v>4</v>
      </c>
      <c r="E6" s="36">
        <v>22057.431749241659</v>
      </c>
      <c r="F6" s="37">
        <f t="shared" si="0"/>
        <v>88229.726996966638</v>
      </c>
      <c r="G6" s="27" t="s">
        <v>210</v>
      </c>
      <c r="H6" s="27"/>
    </row>
    <row r="7" spans="1:8" ht="26.25" thickBot="1" x14ac:dyDescent="0.2">
      <c r="A7" s="26" t="s">
        <v>171</v>
      </c>
      <c r="B7" s="27" t="s">
        <v>172</v>
      </c>
      <c r="C7" s="27" t="s">
        <v>173</v>
      </c>
      <c r="D7" s="27">
        <v>8</v>
      </c>
      <c r="E7" s="36">
        <v>1845.0556117290191</v>
      </c>
      <c r="F7" s="37">
        <f t="shared" si="0"/>
        <v>14760.444893832153</v>
      </c>
      <c r="G7" s="27" t="s">
        <v>216</v>
      </c>
      <c r="H7" s="27"/>
    </row>
    <row r="8" spans="1:8" ht="26.25" thickBot="1" x14ac:dyDescent="0.2">
      <c r="A8" s="26" t="s">
        <v>174</v>
      </c>
      <c r="B8" s="27" t="s">
        <v>175</v>
      </c>
      <c r="C8" s="27" t="s">
        <v>170</v>
      </c>
      <c r="D8" s="27">
        <v>1</v>
      </c>
      <c r="E8" s="36">
        <v>30460.262891809911</v>
      </c>
      <c r="F8" s="37">
        <f t="shared" si="0"/>
        <v>30460.262891809911</v>
      </c>
      <c r="G8" s="27" t="s">
        <v>211</v>
      </c>
      <c r="H8" s="27"/>
    </row>
    <row r="9" spans="1:8" ht="26.25" thickBot="1" x14ac:dyDescent="0.2">
      <c r="A9" s="26" t="s">
        <v>176</v>
      </c>
      <c r="B9" s="27" t="s">
        <v>36</v>
      </c>
      <c r="C9" s="27" t="s">
        <v>166</v>
      </c>
      <c r="D9" s="27">
        <v>1</v>
      </c>
      <c r="E9" s="36">
        <v>14263.013144590495</v>
      </c>
      <c r="F9" s="37">
        <f t="shared" si="0"/>
        <v>14263.013144590495</v>
      </c>
      <c r="G9" s="27" t="s">
        <v>215</v>
      </c>
      <c r="H9" s="27"/>
    </row>
    <row r="10" spans="1:8" ht="14.25" thickBot="1" x14ac:dyDescent="0.2">
      <c r="A10" s="24">
        <v>1.2</v>
      </c>
      <c r="B10" s="45" t="s">
        <v>177</v>
      </c>
      <c r="C10" s="46"/>
      <c r="D10" s="46"/>
      <c r="E10" s="47"/>
      <c r="F10" s="37">
        <f>SUM(F11:F16)</f>
        <v>281366.02628918097</v>
      </c>
      <c r="G10" s="25"/>
      <c r="H10" s="25"/>
    </row>
    <row r="11" spans="1:8" ht="26.25" thickBot="1" x14ac:dyDescent="0.2">
      <c r="A11" s="26" t="s">
        <v>178</v>
      </c>
      <c r="B11" s="27" t="s">
        <v>84</v>
      </c>
      <c r="C11" s="27" t="s">
        <v>151</v>
      </c>
      <c r="D11" s="27">
        <v>1</v>
      </c>
      <c r="E11" s="36">
        <v>111773.50859453993</v>
      </c>
      <c r="F11" s="37">
        <f>D11*E11</f>
        <v>111773.50859453993</v>
      </c>
      <c r="G11" s="27"/>
      <c r="H11" s="27"/>
    </row>
    <row r="12" spans="1:8" ht="14.25" thickBot="1" x14ac:dyDescent="0.2">
      <c r="A12" s="26" t="s">
        <v>179</v>
      </c>
      <c r="B12" s="27" t="s">
        <v>85</v>
      </c>
      <c r="C12" s="27" t="s">
        <v>151</v>
      </c>
      <c r="D12" s="27">
        <v>1</v>
      </c>
      <c r="E12" s="36">
        <v>116133.46814964611</v>
      </c>
      <c r="F12" s="37">
        <f t="shared" ref="F12:F16" si="1">D12*E12</f>
        <v>116133.46814964611</v>
      </c>
      <c r="G12" s="27"/>
      <c r="H12" s="27"/>
    </row>
    <row r="13" spans="1:8" ht="14.25" thickBot="1" x14ac:dyDescent="0.2">
      <c r="A13" s="26" t="s">
        <v>180</v>
      </c>
      <c r="B13" s="27" t="s">
        <v>87</v>
      </c>
      <c r="C13" s="27" t="s">
        <v>152</v>
      </c>
      <c r="D13" s="27">
        <v>1</v>
      </c>
      <c r="E13" s="36">
        <v>15755.30839231547</v>
      </c>
      <c r="F13" s="37">
        <f t="shared" si="1"/>
        <v>15755.30839231547</v>
      </c>
      <c r="G13" s="27"/>
      <c r="H13" s="27"/>
    </row>
    <row r="14" spans="1:8" ht="14.25" thickBot="1" x14ac:dyDescent="0.2">
      <c r="A14" s="28" t="s">
        <v>181</v>
      </c>
      <c r="B14" s="27" t="s">
        <v>182</v>
      </c>
      <c r="C14" s="27" t="s">
        <v>153</v>
      </c>
      <c r="D14" s="27">
        <v>5</v>
      </c>
      <c r="E14" s="36">
        <v>1228.715874620829</v>
      </c>
      <c r="F14" s="37">
        <f t="shared" si="1"/>
        <v>6143.5793731041449</v>
      </c>
      <c r="G14" s="27"/>
      <c r="H14" s="27"/>
    </row>
    <row r="15" spans="1:8" ht="26.25" thickBot="1" x14ac:dyDescent="0.2">
      <c r="A15" s="26" t="s">
        <v>183</v>
      </c>
      <c r="B15" s="27" t="s">
        <v>184</v>
      </c>
      <c r="C15" s="27" t="s">
        <v>153</v>
      </c>
      <c r="D15" s="27">
        <v>10</v>
      </c>
      <c r="E15" s="36">
        <v>792.71991911021235</v>
      </c>
      <c r="F15" s="37">
        <f t="shared" si="1"/>
        <v>7927.1991911021232</v>
      </c>
      <c r="G15" s="27"/>
      <c r="H15" s="27"/>
    </row>
    <row r="16" spans="1:8" ht="26.25" thickBot="1" x14ac:dyDescent="0.2">
      <c r="A16" s="26" t="s">
        <v>185</v>
      </c>
      <c r="B16" s="27" t="s">
        <v>186</v>
      </c>
      <c r="C16" s="27" t="s">
        <v>170</v>
      </c>
      <c r="D16" s="27">
        <v>15</v>
      </c>
      <c r="E16" s="36">
        <v>1575.5308392315469</v>
      </c>
      <c r="F16" s="37">
        <f t="shared" si="1"/>
        <v>23632.962588473205</v>
      </c>
      <c r="G16" s="27"/>
      <c r="H16" s="27"/>
    </row>
    <row r="17" spans="1:9" ht="14.25" thickBot="1" x14ac:dyDescent="0.2">
      <c r="A17" s="29" t="s">
        <v>187</v>
      </c>
      <c r="B17" s="45" t="s">
        <v>188</v>
      </c>
      <c r="C17" s="46"/>
      <c r="D17" s="46"/>
      <c r="E17" s="47"/>
      <c r="F17" s="37">
        <f>SUM(F18,F20,F23,F25)</f>
        <v>356109.60566228512</v>
      </c>
      <c r="G17" s="25"/>
      <c r="H17" s="25"/>
    </row>
    <row r="18" spans="1:9" ht="14.25" thickBot="1" x14ac:dyDescent="0.2">
      <c r="A18" s="24">
        <v>2.1</v>
      </c>
      <c r="B18" s="45" t="s">
        <v>189</v>
      </c>
      <c r="C18" s="46"/>
      <c r="D18" s="46"/>
      <c r="E18" s="47"/>
      <c r="F18" s="37">
        <f>F19</f>
        <v>59453.993933265927</v>
      </c>
      <c r="G18" s="25"/>
      <c r="H18" s="25"/>
    </row>
    <row r="19" spans="1:9" ht="26.25" thickBot="1" x14ac:dyDescent="0.2">
      <c r="A19" s="26" t="s">
        <v>190</v>
      </c>
      <c r="B19" s="27" t="s">
        <v>191</v>
      </c>
      <c r="C19" s="27" t="s">
        <v>166</v>
      </c>
      <c r="D19" s="27">
        <v>5</v>
      </c>
      <c r="E19" s="38">
        <v>11890.798786653186</v>
      </c>
      <c r="F19" s="37">
        <f>E19*D19</f>
        <v>59453.993933265927</v>
      </c>
      <c r="G19" s="27" t="s">
        <v>212</v>
      </c>
      <c r="H19" s="27"/>
    </row>
    <row r="20" spans="1:9" ht="14.25" thickBot="1" x14ac:dyDescent="0.2">
      <c r="A20" s="24">
        <v>2.2000000000000002</v>
      </c>
      <c r="B20" s="45" t="s">
        <v>192</v>
      </c>
      <c r="C20" s="46"/>
      <c r="D20" s="46"/>
      <c r="E20" s="47"/>
      <c r="F20" s="37">
        <f>SUM(F21:F22)</f>
        <v>103846.3094034378</v>
      </c>
      <c r="G20" s="25"/>
      <c r="H20" s="25"/>
    </row>
    <row r="21" spans="1:9" ht="26.25" thickBot="1" x14ac:dyDescent="0.2">
      <c r="A21" s="26" t="s">
        <v>193</v>
      </c>
      <c r="B21" s="27" t="s">
        <v>213</v>
      </c>
      <c r="C21" s="27" t="s">
        <v>170</v>
      </c>
      <c r="D21" s="27">
        <v>5</v>
      </c>
      <c r="E21" s="36">
        <v>20273.811931243679</v>
      </c>
      <c r="F21" s="37">
        <f>D21*E21</f>
        <v>101369.05965621839</v>
      </c>
      <c r="G21" s="27" t="s">
        <v>214</v>
      </c>
      <c r="H21" s="27"/>
    </row>
    <row r="22" spans="1:9" ht="26.25" thickBot="1" x14ac:dyDescent="0.2">
      <c r="A22" s="26" t="s">
        <v>194</v>
      </c>
      <c r="B22" s="27" t="s">
        <v>82</v>
      </c>
      <c r="C22" s="27" t="s">
        <v>170</v>
      </c>
      <c r="D22" s="27">
        <v>5</v>
      </c>
      <c r="E22" s="36">
        <v>495.4499494438827</v>
      </c>
      <c r="F22" s="37">
        <f>D22*E22</f>
        <v>2477.2497472194136</v>
      </c>
      <c r="G22" s="27"/>
      <c r="H22" s="27"/>
    </row>
    <row r="23" spans="1:9" ht="14.25" thickBot="1" x14ac:dyDescent="0.2">
      <c r="A23" s="24">
        <v>2.2999999999999998</v>
      </c>
      <c r="B23" s="45" t="s">
        <v>195</v>
      </c>
      <c r="C23" s="46"/>
      <c r="D23" s="46"/>
      <c r="E23" s="47"/>
      <c r="F23" s="37">
        <f>F24</f>
        <v>69323.356926188062</v>
      </c>
      <c r="G23" s="25"/>
      <c r="H23" s="25"/>
    </row>
    <row r="24" spans="1:9" ht="26.25" thickBot="1" x14ac:dyDescent="0.2">
      <c r="A24" s="26" t="s">
        <v>196</v>
      </c>
      <c r="B24" s="27" t="s">
        <v>197</v>
      </c>
      <c r="C24" s="27" t="s">
        <v>170</v>
      </c>
      <c r="D24" s="27">
        <v>1</v>
      </c>
      <c r="E24" s="38">
        <v>69323.356926188062</v>
      </c>
      <c r="F24" s="37">
        <f>D24*E24</f>
        <v>69323.356926188062</v>
      </c>
      <c r="G24" s="27"/>
      <c r="H24" s="27"/>
    </row>
    <row r="25" spans="1:9" ht="14.25" thickBot="1" x14ac:dyDescent="0.2">
      <c r="A25" s="24">
        <v>2.4</v>
      </c>
      <c r="B25" s="45" t="s">
        <v>198</v>
      </c>
      <c r="C25" s="46"/>
      <c r="D25" s="46"/>
      <c r="E25" s="47"/>
      <c r="F25" s="37">
        <f>SUM(F26:F28)</f>
        <v>123485.94539939334</v>
      </c>
      <c r="G25" s="25"/>
      <c r="H25" s="25"/>
    </row>
    <row r="26" spans="1:9" ht="39" thickBot="1" x14ac:dyDescent="0.2">
      <c r="A26" s="26" t="s">
        <v>199</v>
      </c>
      <c r="B26" s="27" t="s">
        <v>200</v>
      </c>
      <c r="C26" s="27" t="s">
        <v>201</v>
      </c>
      <c r="D26" s="27">
        <v>3</v>
      </c>
      <c r="E26" s="38">
        <v>15755.30839231547</v>
      </c>
      <c r="F26" s="37">
        <f>E26*D26</f>
        <v>47265.92517694641</v>
      </c>
      <c r="G26" s="27"/>
      <c r="H26" s="27"/>
    </row>
    <row r="27" spans="1:9" ht="14.25" thickBot="1" x14ac:dyDescent="0.2">
      <c r="A27" s="26" t="s">
        <v>202</v>
      </c>
      <c r="B27" s="27" t="s">
        <v>105</v>
      </c>
      <c r="C27" s="27" t="s">
        <v>154</v>
      </c>
      <c r="D27" s="27">
        <v>3</v>
      </c>
      <c r="E27" s="38">
        <v>21443.073811931245</v>
      </c>
      <c r="F27" s="37">
        <f>D27*E27</f>
        <v>64329.221435793734</v>
      </c>
      <c r="G27" s="27"/>
      <c r="H27" s="27"/>
    </row>
    <row r="28" spans="1:9" ht="14.25" thickBot="1" x14ac:dyDescent="0.2">
      <c r="A28" s="26" t="s">
        <v>203</v>
      </c>
      <c r="B28" s="27" t="s">
        <v>204</v>
      </c>
      <c r="C28" s="27" t="s">
        <v>205</v>
      </c>
      <c r="D28" s="27">
        <v>10</v>
      </c>
      <c r="E28" s="36">
        <v>1189.0798786653186</v>
      </c>
      <c r="F28" s="37">
        <f>D28*E28</f>
        <v>11890.798786653186</v>
      </c>
      <c r="G28" s="27"/>
      <c r="H28" s="27"/>
    </row>
    <row r="29" spans="1:9" ht="15" thickBot="1" x14ac:dyDescent="0.2">
      <c r="A29" s="29" t="s">
        <v>206</v>
      </c>
      <c r="B29" s="45" t="s">
        <v>207</v>
      </c>
      <c r="C29" s="46"/>
      <c r="D29" s="46"/>
      <c r="E29" s="47"/>
      <c r="F29" s="39">
        <f>F2+F17</f>
        <v>980000</v>
      </c>
      <c r="G29" s="25"/>
      <c r="H29" s="25"/>
      <c r="I29" s="30"/>
    </row>
  </sheetData>
  <mergeCells count="9">
    <mergeCell ref="B2:E2"/>
    <mergeCell ref="B3:E3"/>
    <mergeCell ref="B29:E29"/>
    <mergeCell ref="B10:E10"/>
    <mergeCell ref="B17:E17"/>
    <mergeCell ref="B18:E18"/>
    <mergeCell ref="B20:E20"/>
    <mergeCell ref="B23:E23"/>
    <mergeCell ref="B25:E25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C26" sqref="C26"/>
    </sheetView>
  </sheetViews>
  <sheetFormatPr defaultRowHeight="13.5" x14ac:dyDescent="0.15"/>
  <cols>
    <col min="3" max="3" width="15.125" bestFit="1" customWidth="1"/>
    <col min="4" max="4" width="5.25" bestFit="1" customWidth="1"/>
    <col min="5" max="5" width="11.125" style="40" bestFit="1" customWidth="1"/>
    <col min="6" max="6" width="11.625" style="41" bestFit="1" customWidth="1"/>
    <col min="7" max="7" width="19.25" bestFit="1" customWidth="1"/>
  </cols>
  <sheetData>
    <row r="1" spans="1:8" ht="14.25" thickBot="1" x14ac:dyDescent="0.2">
      <c r="A1" s="20" t="s">
        <v>0</v>
      </c>
      <c r="B1" s="31" t="s">
        <v>217</v>
      </c>
      <c r="C1" s="31" t="s">
        <v>218</v>
      </c>
      <c r="D1" s="31" t="s">
        <v>157</v>
      </c>
      <c r="E1" s="32" t="s">
        <v>158</v>
      </c>
      <c r="F1" s="33" t="s">
        <v>159</v>
      </c>
      <c r="G1" s="31" t="s">
        <v>160</v>
      </c>
      <c r="H1" s="31" t="s">
        <v>155</v>
      </c>
    </row>
    <row r="2" spans="1:8" ht="14.25" thickBot="1" x14ac:dyDescent="0.2">
      <c r="A2" s="22" t="s">
        <v>161</v>
      </c>
      <c r="B2" s="48" t="s">
        <v>162</v>
      </c>
      <c r="C2" s="49"/>
      <c r="D2" s="49"/>
      <c r="E2" s="50"/>
      <c r="F2" s="34">
        <f>F3+F10</f>
        <v>623890.39433771488</v>
      </c>
      <c r="G2" s="23"/>
      <c r="H2" s="23"/>
    </row>
    <row r="3" spans="1:8" ht="14.25" thickBot="1" x14ac:dyDescent="0.2">
      <c r="A3" s="24">
        <v>1.1000000000000001</v>
      </c>
      <c r="B3" s="45" t="s">
        <v>163</v>
      </c>
      <c r="C3" s="46"/>
      <c r="D3" s="46"/>
      <c r="E3" s="47"/>
      <c r="F3" s="35">
        <f>SUM(F4:F9)</f>
        <v>342524.36804853386</v>
      </c>
      <c r="G3" s="25"/>
      <c r="H3" s="25"/>
    </row>
    <row r="4" spans="1:8" ht="26.25" thickBot="1" x14ac:dyDescent="0.2">
      <c r="A4" s="26" t="s">
        <v>164</v>
      </c>
      <c r="B4" s="27" t="s">
        <v>165</v>
      </c>
      <c r="C4" s="27" t="s">
        <v>219</v>
      </c>
      <c r="D4" s="27">
        <v>10</v>
      </c>
      <c r="E4" s="36">
        <v>11078.260869565218</v>
      </c>
      <c r="F4" s="37">
        <f>E4*D4</f>
        <v>110782.60869565218</v>
      </c>
      <c r="G4" s="27" t="s">
        <v>208</v>
      </c>
      <c r="H4" s="27"/>
    </row>
    <row r="5" spans="1:8" ht="26.25" thickBot="1" x14ac:dyDescent="0.2">
      <c r="A5" s="26" t="s">
        <v>14</v>
      </c>
      <c r="B5" s="27" t="s">
        <v>167</v>
      </c>
      <c r="C5" s="27" t="s">
        <v>220</v>
      </c>
      <c r="D5" s="27">
        <v>5</v>
      </c>
      <c r="E5" s="36">
        <v>16805.662285136503</v>
      </c>
      <c r="F5" s="37">
        <f t="shared" ref="F5:F9" si="0">E5*D5</f>
        <v>84028.311425682507</v>
      </c>
      <c r="G5" s="27" t="s">
        <v>209</v>
      </c>
      <c r="H5" s="27"/>
    </row>
    <row r="6" spans="1:8" ht="26.25" thickBot="1" x14ac:dyDescent="0.2">
      <c r="A6" s="26" t="s">
        <v>168</v>
      </c>
      <c r="B6" s="27" t="s">
        <v>224</v>
      </c>
      <c r="C6" s="27" t="s">
        <v>221</v>
      </c>
      <c r="D6" s="27">
        <v>4</v>
      </c>
      <c r="E6" s="36">
        <v>22057.431749241659</v>
      </c>
      <c r="F6" s="37">
        <f t="shared" si="0"/>
        <v>88229.726996966638</v>
      </c>
      <c r="G6" s="27" t="s">
        <v>225</v>
      </c>
      <c r="H6" s="27"/>
    </row>
    <row r="7" spans="1:8" ht="26.25" thickBot="1" x14ac:dyDescent="0.2">
      <c r="A7" s="26" t="s">
        <v>171</v>
      </c>
      <c r="B7" s="27" t="s">
        <v>172</v>
      </c>
      <c r="C7" s="27" t="s">
        <v>222</v>
      </c>
      <c r="D7" s="27">
        <v>8</v>
      </c>
      <c r="E7" s="36">
        <v>1845.0556117290191</v>
      </c>
      <c r="F7" s="37">
        <f t="shared" si="0"/>
        <v>14760.444893832153</v>
      </c>
      <c r="G7" s="27" t="s">
        <v>216</v>
      </c>
      <c r="H7" s="27"/>
    </row>
    <row r="8" spans="1:8" ht="26.25" thickBot="1" x14ac:dyDescent="0.2">
      <c r="A8" s="26" t="s">
        <v>174</v>
      </c>
      <c r="B8" s="27" t="s">
        <v>175</v>
      </c>
      <c r="C8" s="27" t="s">
        <v>227</v>
      </c>
      <c r="D8" s="27">
        <v>1</v>
      </c>
      <c r="E8" s="36">
        <v>30460.262891809911</v>
      </c>
      <c r="F8" s="37">
        <f t="shared" si="0"/>
        <v>30460.262891809911</v>
      </c>
      <c r="G8" s="27" t="s">
        <v>226</v>
      </c>
      <c r="H8" s="27"/>
    </row>
    <row r="9" spans="1:8" ht="26.25" thickBot="1" x14ac:dyDescent="0.2">
      <c r="A9" s="26" t="s">
        <v>176</v>
      </c>
      <c r="B9" s="27" t="s">
        <v>36</v>
      </c>
      <c r="C9" s="27" t="s">
        <v>223</v>
      </c>
      <c r="D9" s="27">
        <v>1</v>
      </c>
      <c r="E9" s="36">
        <v>14263.013144590495</v>
      </c>
      <c r="F9" s="37">
        <f t="shared" si="0"/>
        <v>14263.013144590495</v>
      </c>
      <c r="G9" s="27" t="s">
        <v>215</v>
      </c>
      <c r="H9" s="27"/>
    </row>
    <row r="10" spans="1:8" ht="14.25" thickBot="1" x14ac:dyDescent="0.2">
      <c r="A10" s="24">
        <v>1.2</v>
      </c>
      <c r="B10" s="45" t="s">
        <v>177</v>
      </c>
      <c r="C10" s="46"/>
      <c r="D10" s="46"/>
      <c r="E10" s="47"/>
      <c r="F10" s="37">
        <f>SUM(F11:F16)</f>
        <v>281366.02628918097</v>
      </c>
      <c r="G10" s="25"/>
      <c r="H10" s="25"/>
    </row>
    <row r="11" spans="1:8" ht="26.25" thickBot="1" x14ac:dyDescent="0.2">
      <c r="A11" s="26" t="s">
        <v>178</v>
      </c>
      <c r="B11" s="27" t="s">
        <v>84</v>
      </c>
      <c r="C11" s="27" t="s">
        <v>228</v>
      </c>
      <c r="D11" s="27">
        <v>1</v>
      </c>
      <c r="E11" s="36">
        <v>111773.50859453993</v>
      </c>
      <c r="F11" s="37">
        <f>D11*E11</f>
        <v>111773.50859453993</v>
      </c>
      <c r="G11" s="27"/>
      <c r="H11" s="27"/>
    </row>
    <row r="12" spans="1:8" ht="14.25" thickBot="1" x14ac:dyDescent="0.2">
      <c r="A12" s="26" t="s">
        <v>179</v>
      </c>
      <c r="B12" s="27" t="s">
        <v>85</v>
      </c>
      <c r="C12" s="27" t="s">
        <v>228</v>
      </c>
      <c r="D12" s="27">
        <v>1</v>
      </c>
      <c r="E12" s="36">
        <v>116133.46814964611</v>
      </c>
      <c r="F12" s="37">
        <f t="shared" ref="F12:F16" si="1">D12*E12</f>
        <v>116133.46814964611</v>
      </c>
      <c r="G12" s="27"/>
      <c r="H12" s="27"/>
    </row>
    <row r="13" spans="1:8" ht="14.25" thickBot="1" x14ac:dyDescent="0.2">
      <c r="A13" s="26" t="s">
        <v>180</v>
      </c>
      <c r="B13" s="27" t="s">
        <v>87</v>
      </c>
      <c r="C13" s="27" t="s">
        <v>228</v>
      </c>
      <c r="D13" s="27">
        <v>1</v>
      </c>
      <c r="E13" s="36">
        <v>15755.30839231547</v>
      </c>
      <c r="F13" s="37">
        <f t="shared" si="1"/>
        <v>15755.30839231547</v>
      </c>
      <c r="G13" s="27"/>
      <c r="H13" s="27"/>
    </row>
    <row r="14" spans="1:8" ht="14.25" thickBot="1" x14ac:dyDescent="0.2">
      <c r="A14" s="28" t="s">
        <v>181</v>
      </c>
      <c r="B14" s="27" t="s">
        <v>182</v>
      </c>
      <c r="C14" s="27" t="s">
        <v>228</v>
      </c>
      <c r="D14" s="27">
        <v>5</v>
      </c>
      <c r="E14" s="36">
        <v>1228.715874620829</v>
      </c>
      <c r="F14" s="37">
        <f t="shared" si="1"/>
        <v>6143.5793731041449</v>
      </c>
      <c r="G14" s="27"/>
      <c r="H14" s="27"/>
    </row>
    <row r="15" spans="1:8" ht="26.25" thickBot="1" x14ac:dyDescent="0.2">
      <c r="A15" s="26" t="s">
        <v>183</v>
      </c>
      <c r="B15" s="27" t="s">
        <v>184</v>
      </c>
      <c r="C15" s="27" t="s">
        <v>228</v>
      </c>
      <c r="D15" s="27">
        <v>10</v>
      </c>
      <c r="E15" s="36">
        <v>792.71991911021235</v>
      </c>
      <c r="F15" s="37">
        <f t="shared" si="1"/>
        <v>7927.1991911021232</v>
      </c>
      <c r="G15" s="27"/>
      <c r="H15" s="27"/>
    </row>
    <row r="16" spans="1:8" ht="26.25" thickBot="1" x14ac:dyDescent="0.2">
      <c r="A16" s="26" t="s">
        <v>185</v>
      </c>
      <c r="B16" s="27" t="s">
        <v>186</v>
      </c>
      <c r="C16" s="27" t="s">
        <v>228</v>
      </c>
      <c r="D16" s="27">
        <v>15</v>
      </c>
      <c r="E16" s="36">
        <v>1575.5308392315469</v>
      </c>
      <c r="F16" s="37">
        <f t="shared" si="1"/>
        <v>23632.962588473205</v>
      </c>
      <c r="G16" s="27"/>
      <c r="H16" s="27"/>
    </row>
    <row r="17" spans="1:9" ht="14.25" thickBot="1" x14ac:dyDescent="0.2">
      <c r="A17" s="29" t="s">
        <v>187</v>
      </c>
      <c r="B17" s="45" t="s">
        <v>188</v>
      </c>
      <c r="C17" s="46"/>
      <c r="D17" s="46"/>
      <c r="E17" s="47"/>
      <c r="F17" s="37">
        <f>SUM(F18,F20,F23,F25)</f>
        <v>356109.60566228512</v>
      </c>
      <c r="G17" s="25"/>
      <c r="H17" s="25"/>
    </row>
    <row r="18" spans="1:9" ht="14.25" thickBot="1" x14ac:dyDescent="0.2">
      <c r="A18" s="24">
        <v>2.1</v>
      </c>
      <c r="B18" s="45" t="s">
        <v>189</v>
      </c>
      <c r="C18" s="46"/>
      <c r="D18" s="46"/>
      <c r="E18" s="47"/>
      <c r="F18" s="37">
        <f>F19</f>
        <v>59453.993933265927</v>
      </c>
      <c r="G18" s="25"/>
      <c r="H18" s="25"/>
    </row>
    <row r="19" spans="1:9" ht="26.25" thickBot="1" x14ac:dyDescent="0.2">
      <c r="A19" s="26" t="s">
        <v>190</v>
      </c>
      <c r="B19" s="27" t="s">
        <v>191</v>
      </c>
      <c r="C19" s="27" t="s">
        <v>229</v>
      </c>
      <c r="D19" s="27">
        <v>5</v>
      </c>
      <c r="E19" s="38">
        <v>11890.798786653186</v>
      </c>
      <c r="F19" s="37">
        <f>E19*D19</f>
        <v>59453.993933265927</v>
      </c>
      <c r="G19" s="27" t="s">
        <v>212</v>
      </c>
      <c r="H19" s="27"/>
    </row>
    <row r="20" spans="1:9" ht="14.25" thickBot="1" x14ac:dyDescent="0.2">
      <c r="A20" s="24">
        <v>2.2000000000000002</v>
      </c>
      <c r="B20" s="45" t="s">
        <v>192</v>
      </c>
      <c r="C20" s="46"/>
      <c r="D20" s="46"/>
      <c r="E20" s="47"/>
      <c r="F20" s="37">
        <f>SUM(F21:F22)</f>
        <v>103846.3094034378</v>
      </c>
      <c r="G20" s="25"/>
      <c r="H20" s="25"/>
    </row>
    <row r="21" spans="1:9" ht="26.25" thickBot="1" x14ac:dyDescent="0.2">
      <c r="A21" s="26" t="s">
        <v>193</v>
      </c>
      <c r="B21" s="27" t="s">
        <v>53</v>
      </c>
      <c r="C21" s="27" t="s">
        <v>230</v>
      </c>
      <c r="D21" s="27">
        <v>5</v>
      </c>
      <c r="E21" s="36">
        <v>20273.811931243679</v>
      </c>
      <c r="F21" s="37">
        <f>D21*E21</f>
        <v>101369.05965621839</v>
      </c>
      <c r="G21" s="27" t="s">
        <v>214</v>
      </c>
      <c r="H21" s="27"/>
    </row>
    <row r="22" spans="1:9" ht="26.25" thickBot="1" x14ac:dyDescent="0.2">
      <c r="A22" s="26" t="s">
        <v>194</v>
      </c>
      <c r="B22" s="27" t="s">
        <v>82</v>
      </c>
      <c r="C22" s="27" t="s">
        <v>228</v>
      </c>
      <c r="D22" s="27">
        <v>5</v>
      </c>
      <c r="E22" s="36">
        <v>495.4499494438827</v>
      </c>
      <c r="F22" s="37">
        <f>D22*E22</f>
        <v>2477.2497472194136</v>
      </c>
      <c r="G22" s="27"/>
      <c r="H22" s="27"/>
    </row>
    <row r="23" spans="1:9" ht="14.25" thickBot="1" x14ac:dyDescent="0.2">
      <c r="A23" s="24">
        <v>2.2999999999999998</v>
      </c>
      <c r="B23" s="45" t="s">
        <v>195</v>
      </c>
      <c r="C23" s="46"/>
      <c r="D23" s="46"/>
      <c r="E23" s="47"/>
      <c r="F23" s="37">
        <f>F24</f>
        <v>69323.356926188062</v>
      </c>
      <c r="G23" s="25"/>
      <c r="H23" s="25"/>
    </row>
    <row r="24" spans="1:9" ht="26.25" thickBot="1" x14ac:dyDescent="0.2">
      <c r="A24" s="26" t="s">
        <v>196</v>
      </c>
      <c r="B24" s="27" t="s">
        <v>197</v>
      </c>
      <c r="C24" s="27" t="s">
        <v>228</v>
      </c>
      <c r="D24" s="27">
        <v>1</v>
      </c>
      <c r="E24" s="38">
        <v>69323.356926188062</v>
      </c>
      <c r="F24" s="37">
        <f>D24*E24</f>
        <v>69323.356926188062</v>
      </c>
      <c r="G24" s="27"/>
      <c r="H24" s="27"/>
    </row>
    <row r="25" spans="1:9" ht="14.25" thickBot="1" x14ac:dyDescent="0.2">
      <c r="A25" s="24">
        <v>2.4</v>
      </c>
      <c r="B25" s="45" t="s">
        <v>198</v>
      </c>
      <c r="C25" s="46"/>
      <c r="D25" s="46"/>
      <c r="E25" s="47"/>
      <c r="F25" s="37">
        <f>SUM(F26:F28)</f>
        <v>123485.94539939334</v>
      </c>
      <c r="G25" s="25"/>
      <c r="H25" s="25"/>
    </row>
    <row r="26" spans="1:9" ht="39" thickBot="1" x14ac:dyDescent="0.2">
      <c r="A26" s="26" t="s">
        <v>199</v>
      </c>
      <c r="B26" s="27" t="s">
        <v>200</v>
      </c>
      <c r="C26" s="27" t="s">
        <v>228</v>
      </c>
      <c r="D26" s="27">
        <v>3</v>
      </c>
      <c r="E26" s="38">
        <v>15755.30839231547</v>
      </c>
      <c r="F26" s="37">
        <f>E26*D26</f>
        <v>47265.92517694641</v>
      </c>
      <c r="G26" s="27"/>
      <c r="H26" s="27"/>
    </row>
    <row r="27" spans="1:9" ht="14.25" thickBot="1" x14ac:dyDescent="0.2">
      <c r="A27" s="26" t="s">
        <v>202</v>
      </c>
      <c r="B27" s="27" t="s">
        <v>105</v>
      </c>
      <c r="C27" s="27" t="s">
        <v>228</v>
      </c>
      <c r="D27" s="27">
        <v>3</v>
      </c>
      <c r="E27" s="38">
        <v>21443.073811931245</v>
      </c>
      <c r="F27" s="37">
        <f>D27*E27</f>
        <v>64329.221435793734</v>
      </c>
      <c r="G27" s="27"/>
      <c r="H27" s="27"/>
    </row>
    <row r="28" spans="1:9" ht="14.25" thickBot="1" x14ac:dyDescent="0.2">
      <c r="A28" s="26" t="s">
        <v>203</v>
      </c>
      <c r="B28" s="27" t="s">
        <v>204</v>
      </c>
      <c r="C28" s="27" t="s">
        <v>228</v>
      </c>
      <c r="D28" s="27">
        <v>10</v>
      </c>
      <c r="E28" s="36">
        <v>1189.0798786653186</v>
      </c>
      <c r="F28" s="37">
        <f>D28*E28</f>
        <v>11890.798786653186</v>
      </c>
      <c r="G28" s="27"/>
      <c r="H28" s="27"/>
    </row>
    <row r="29" spans="1:9" ht="15" thickBot="1" x14ac:dyDescent="0.2">
      <c r="A29" s="29" t="s">
        <v>206</v>
      </c>
      <c r="B29" s="45" t="s">
        <v>207</v>
      </c>
      <c r="C29" s="46"/>
      <c r="D29" s="46"/>
      <c r="E29" s="47"/>
      <c r="F29" s="39">
        <f>F2+F17</f>
        <v>980000</v>
      </c>
      <c r="G29" s="25"/>
      <c r="H29" s="25"/>
      <c r="I29" s="30"/>
    </row>
  </sheetData>
  <mergeCells count="9">
    <mergeCell ref="B23:E23"/>
    <mergeCell ref="B25:E25"/>
    <mergeCell ref="B29:E29"/>
    <mergeCell ref="B2:E2"/>
    <mergeCell ref="B3:E3"/>
    <mergeCell ref="B10:E10"/>
    <mergeCell ref="B17:E17"/>
    <mergeCell ref="B18:E18"/>
    <mergeCell ref="B20:E20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厂家参数对比</vt:lpstr>
      <vt:lpstr>报价明细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杨枭</dc:creator>
  <cp:lastModifiedBy>杨枭</cp:lastModifiedBy>
  <dcterms:created xsi:type="dcterms:W3CDTF">2022-06-09T06:44:24Z</dcterms:created>
  <dcterms:modified xsi:type="dcterms:W3CDTF">2022-07-04T01:49:43Z</dcterms:modified>
</cp:coreProperties>
</file>